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korisnik\Desktop\1-6-2023\"/>
    </mc:Choice>
  </mc:AlternateContent>
  <xr:revisionPtr revIDLastSave="0" documentId="8_{826E140B-58CC-4E1C-9110-BDA2231E14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F290" i="9"/>
  <c r="E290" i="9"/>
  <c r="B290" i="9" s="1"/>
  <c r="F289" i="9"/>
  <c r="H288" i="9"/>
  <c r="G288" i="9"/>
  <c r="E288" i="9" s="1"/>
  <c r="B288" i="9" s="1"/>
  <c r="F288" i="9"/>
  <c r="F287" i="9"/>
  <c r="F286" i="9"/>
  <c r="H285" i="9"/>
  <c r="G285" i="9"/>
  <c r="E285" i="9" s="1"/>
  <c r="F285" i="9"/>
  <c r="H284" i="9"/>
  <c r="G284" i="9"/>
  <c r="E284" i="9" s="1"/>
  <c r="B284" i="9" s="1"/>
  <c r="F284" i="9"/>
  <c r="H283" i="9"/>
  <c r="E283" i="9" s="1"/>
  <c r="B283" i="9" s="1"/>
  <c r="G283" i="9"/>
  <c r="F283" i="9"/>
  <c r="F282" i="9"/>
  <c r="H281" i="9"/>
  <c r="E281" i="9" s="1"/>
  <c r="B281" i="9" s="1"/>
  <c r="G281" i="9"/>
  <c r="F281" i="9"/>
  <c r="H280" i="9"/>
  <c r="G280" i="9"/>
  <c r="F280" i="9"/>
  <c r="E280" i="9"/>
  <c r="B280" i="9" s="1"/>
  <c r="H279" i="9"/>
  <c r="G279" i="9"/>
  <c r="E279" i="9" s="1"/>
  <c r="B279" i="9" s="1"/>
  <c r="F279" i="9"/>
  <c r="F278" i="9"/>
  <c r="F277" i="9"/>
  <c r="F276" i="9"/>
  <c r="F274" i="9"/>
  <c r="L273" i="9"/>
  <c r="F273" i="9" s="1"/>
  <c r="H273" i="9"/>
  <c r="I272" i="9"/>
  <c r="E272" i="9" s="1"/>
  <c r="B272" i="9" s="1"/>
  <c r="H272" i="9"/>
  <c r="F272" i="9"/>
  <c r="E271" i="9"/>
  <c r="M270" i="9"/>
  <c r="L270" i="9"/>
  <c r="F270" i="9" s="1"/>
  <c r="E270" i="9"/>
  <c r="M269" i="9"/>
  <c r="L269" i="9"/>
  <c r="E269" i="9"/>
  <c r="M268" i="9"/>
  <c r="L268" i="9"/>
  <c r="F268" i="9" s="1"/>
  <c r="E268" i="9"/>
  <c r="B268" i="9" s="1"/>
  <c r="M267" i="9"/>
  <c r="L267" i="9"/>
  <c r="F267" i="9" s="1"/>
  <c r="E267" i="9"/>
  <c r="B267" i="9" s="1"/>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E261" i="9"/>
  <c r="B261" i="9" s="1"/>
  <c r="M260" i="9"/>
  <c r="F260" i="9" s="1"/>
  <c r="L260" i="9"/>
  <c r="E260" i="9"/>
  <c r="B260" i="9" s="1"/>
  <c r="M259" i="9"/>
  <c r="L259" i="9"/>
  <c r="F259" i="9" s="1"/>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E253" i="9"/>
  <c r="M252" i="9"/>
  <c r="F252" i="9" s="1"/>
  <c r="L252" i="9"/>
  <c r="E252" i="9"/>
  <c r="B252" i="9" s="1"/>
  <c r="M251" i="9"/>
  <c r="L251" i="9"/>
  <c r="F251" i="9" s="1"/>
  <c r="E251" i="9"/>
  <c r="M250" i="9"/>
  <c r="L250" i="9"/>
  <c r="F250" i="9" s="1"/>
  <c r="B250" i="9" s="1"/>
  <c r="E250" i="9"/>
  <c r="M249" i="9"/>
  <c r="L249" i="9"/>
  <c r="F249" i="9" s="1"/>
  <c r="E249" i="9"/>
  <c r="B249" i="9"/>
  <c r="M248" i="9"/>
  <c r="L248" i="9"/>
  <c r="F248" i="9"/>
  <c r="E248" i="9"/>
  <c r="B248" i="9" s="1"/>
  <c r="M247" i="9"/>
  <c r="L247" i="9"/>
  <c r="F247" i="9"/>
  <c r="E247" i="9"/>
  <c r="B247" i="9" s="1"/>
  <c r="M246" i="9"/>
  <c r="L246" i="9"/>
  <c r="F246" i="9" s="1"/>
  <c r="B246" i="9" s="1"/>
  <c r="E246" i="9"/>
  <c r="M245" i="9"/>
  <c r="L245" i="9"/>
  <c r="F245" i="9" s="1"/>
  <c r="E245" i="9"/>
  <c r="B245" i="9" s="1"/>
  <c r="M244" i="9"/>
  <c r="L244" i="9"/>
  <c r="F244" i="9" s="1"/>
  <c r="E244" i="9"/>
  <c r="M243" i="9"/>
  <c r="L243" i="9"/>
  <c r="F243" i="9" s="1"/>
  <c r="E243" i="9"/>
  <c r="M242" i="9"/>
  <c r="L242" i="9"/>
  <c r="F242" i="9" s="1"/>
  <c r="B242" i="9" s="1"/>
  <c r="E242" i="9"/>
  <c r="M241" i="9"/>
  <c r="L241" i="9"/>
  <c r="F241" i="9" s="1"/>
  <c r="E241" i="9"/>
  <c r="B241" i="9"/>
  <c r="M240" i="9"/>
  <c r="L240" i="9"/>
  <c r="F240" i="9"/>
  <c r="B240" i="9" s="1"/>
  <c r="E240" i="9"/>
  <c r="M239" i="9"/>
  <c r="L239" i="9"/>
  <c r="F239" i="9"/>
  <c r="E239" i="9"/>
  <c r="B239" i="9" s="1"/>
  <c r="M238" i="9"/>
  <c r="F238" i="9" s="1"/>
  <c r="L238" i="9"/>
  <c r="E238" i="9"/>
  <c r="B238" i="9" s="1"/>
  <c r="M237" i="9"/>
  <c r="L237" i="9"/>
  <c r="F237" i="9" s="1"/>
  <c r="E237" i="9"/>
  <c r="M236" i="9"/>
  <c r="L236" i="9"/>
  <c r="F236" i="9" s="1"/>
  <c r="E236" i="9"/>
  <c r="M235" i="9"/>
  <c r="L235" i="9"/>
  <c r="F235" i="9" s="1"/>
  <c r="E235" i="9"/>
  <c r="B235" i="9" s="1"/>
  <c r="M234" i="9"/>
  <c r="L234" i="9"/>
  <c r="F234" i="9" s="1"/>
  <c r="B234" i="9" s="1"/>
  <c r="E234" i="9"/>
  <c r="M233" i="9"/>
  <c r="L233" i="9"/>
  <c r="F233" i="9" s="1"/>
  <c r="E233" i="9"/>
  <c r="B233" i="9"/>
  <c r="M232" i="9"/>
  <c r="L232" i="9"/>
  <c r="F232" i="9"/>
  <c r="B232" i="9" s="1"/>
  <c r="E232" i="9"/>
  <c r="M231" i="9"/>
  <c r="L231" i="9"/>
  <c r="F231" i="9"/>
  <c r="E231" i="9"/>
  <c r="B231" i="9" s="1"/>
  <c r="M230" i="9"/>
  <c r="F230" i="9" s="1"/>
  <c r="L230" i="9"/>
  <c r="E230" i="9"/>
  <c r="M229" i="9"/>
  <c r="L229" i="9"/>
  <c r="F229" i="9" s="1"/>
  <c r="E229" i="9"/>
  <c r="M228" i="9"/>
  <c r="L228" i="9"/>
  <c r="F228" i="9" s="1"/>
  <c r="E228" i="9"/>
  <c r="B228" i="9" s="1"/>
  <c r="M227" i="9"/>
  <c r="L227" i="9"/>
  <c r="F227" i="9" s="1"/>
  <c r="E227" i="9"/>
  <c r="M226" i="9"/>
  <c r="L226" i="9"/>
  <c r="F226" i="9" s="1"/>
  <c r="B226" i="9" s="1"/>
  <c r="E226" i="9"/>
  <c r="M225" i="9"/>
  <c r="L225" i="9"/>
  <c r="F225" i="9" s="1"/>
  <c r="B225" i="9" s="1"/>
  <c r="E225" i="9"/>
  <c r="M224" i="9"/>
  <c r="L224" i="9"/>
  <c r="F224" i="9"/>
  <c r="B224" i="9" s="1"/>
  <c r="E224" i="9"/>
  <c r="M223" i="9"/>
  <c r="L223" i="9"/>
  <c r="F223" i="9"/>
  <c r="E223" i="9"/>
  <c r="M222" i="9"/>
  <c r="F222" i="9" s="1"/>
  <c r="L222" i="9"/>
  <c r="E222" i="9"/>
  <c r="B222" i="9" s="1"/>
  <c r="M221" i="9"/>
  <c r="L221" i="9"/>
  <c r="F221" i="9" s="1"/>
  <c r="E221" i="9"/>
  <c r="B221" i="9" s="1"/>
  <c r="M220" i="9"/>
  <c r="L220" i="9"/>
  <c r="F220" i="9" s="1"/>
  <c r="E220" i="9"/>
  <c r="M219" i="9"/>
  <c r="L219" i="9"/>
  <c r="F219" i="9" s="1"/>
  <c r="E219" i="9"/>
  <c r="M218" i="9"/>
  <c r="L218" i="9"/>
  <c r="F218" i="9" s="1"/>
  <c r="B218" i="9" s="1"/>
  <c r="E218" i="9"/>
  <c r="M217" i="9"/>
  <c r="L217" i="9"/>
  <c r="F217" i="9" s="1"/>
  <c r="E217" i="9"/>
  <c r="B217" i="9"/>
  <c r="M216" i="9"/>
  <c r="L216" i="9"/>
  <c r="F216" i="9"/>
  <c r="B216" i="9" s="1"/>
  <c r="E216" i="9"/>
  <c r="M215" i="9"/>
  <c r="L215" i="9"/>
  <c r="F215" i="9"/>
  <c r="E215" i="9"/>
  <c r="M214" i="9"/>
  <c r="F214" i="9" s="1"/>
  <c r="L214" i="9"/>
  <c r="E214" i="9"/>
  <c r="B214" i="9" s="1"/>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E156" i="9" s="1"/>
  <c r="B156" i="9" s="1"/>
  <c r="F156" i="9"/>
  <c r="H155" i="9"/>
  <c r="G155" i="9"/>
  <c r="F155" i="9"/>
  <c r="B155" i="9" s="1"/>
  <c r="E155" i="9"/>
  <c r="H154" i="9"/>
  <c r="G154" i="9"/>
  <c r="F154" i="9"/>
  <c r="E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B147" i="9" s="1"/>
  <c r="E147" i="9"/>
  <c r="H146" i="9"/>
  <c r="G146" i="9"/>
  <c r="F146" i="9"/>
  <c r="E146" i="9"/>
  <c r="H145" i="9"/>
  <c r="G145" i="9"/>
  <c r="E145" i="9" s="1"/>
  <c r="B145" i="9" s="1"/>
  <c r="F145" i="9"/>
  <c r="H144" i="9"/>
  <c r="E144" i="9" s="1"/>
  <c r="B144" i="9" s="1"/>
  <c r="G144" i="9"/>
  <c r="F144" i="9"/>
  <c r="H143" i="9"/>
  <c r="G143" i="9"/>
  <c r="F143" i="9"/>
  <c r="E143" i="9"/>
  <c r="B143" i="9" s="1"/>
  <c r="F142" i="9"/>
  <c r="H141" i="9"/>
  <c r="G141" i="9"/>
  <c r="E141" i="9" s="1"/>
  <c r="B141" i="9" s="1"/>
  <c r="F141" i="9"/>
  <c r="H140" i="9"/>
  <c r="G140" i="9"/>
  <c r="E140" i="9" s="1"/>
  <c r="F140" i="9"/>
  <c r="B140" i="9"/>
  <c r="H139" i="9"/>
  <c r="E139" i="9" s="1"/>
  <c r="B139" i="9" s="1"/>
  <c r="G139" i="9"/>
  <c r="F139" i="9"/>
  <c r="H138" i="9"/>
  <c r="G138" i="9"/>
  <c r="F138" i="9"/>
  <c r="E138" i="9"/>
  <c r="B138" i="9" s="1"/>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H121" i="9"/>
  <c r="G121" i="9"/>
  <c r="E121" i="9" s="1"/>
  <c r="B121" i="9" s="1"/>
  <c r="F121" i="9"/>
  <c r="H120" i="9"/>
  <c r="E120" i="9" s="1"/>
  <c r="B120" i="9" s="1"/>
  <c r="G120" i="9"/>
  <c r="F120" i="9"/>
  <c r="H119" i="9"/>
  <c r="G119" i="9"/>
  <c r="F119" i="9"/>
  <c r="E119" i="9"/>
  <c r="B119" i="9" s="1"/>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E112" i="9" s="1"/>
  <c r="B112" i="9" s="1"/>
  <c r="G112" i="9"/>
  <c r="F112" i="9"/>
  <c r="H111" i="9"/>
  <c r="G111" i="9"/>
  <c r="F111" i="9"/>
  <c r="E111" i="9"/>
  <c r="B111" i="9" s="1"/>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E104" i="9" s="1"/>
  <c r="B104" i="9" s="1"/>
  <c r="G104" i="9"/>
  <c r="F104" i="9"/>
  <c r="H103" i="9"/>
  <c r="G103" i="9"/>
  <c r="F103" i="9"/>
  <c r="E103" i="9"/>
  <c r="B103" i="9" s="1"/>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E92" i="9" s="1"/>
  <c r="B92" i="9" s="1"/>
  <c r="F92" i="9"/>
  <c r="H91" i="9"/>
  <c r="G91" i="9"/>
  <c r="F91" i="9"/>
  <c r="E91" i="9"/>
  <c r="B91" i="9"/>
  <c r="H90" i="9"/>
  <c r="G90" i="9"/>
  <c r="F90" i="9"/>
  <c r="E90" i="9"/>
  <c r="B90" i="9" s="1"/>
  <c r="H89" i="9"/>
  <c r="G89" i="9"/>
  <c r="E89" i="9" s="1"/>
  <c r="B89" i="9" s="1"/>
  <c r="F89" i="9"/>
  <c r="H88" i="9"/>
  <c r="E88" i="9" s="1"/>
  <c r="B88" i="9" s="1"/>
  <c r="G88" i="9"/>
  <c r="F88" i="9"/>
  <c r="H87" i="9"/>
  <c r="G87" i="9"/>
  <c r="F87" i="9"/>
  <c r="E87" i="9"/>
  <c r="B87" i="9" s="1"/>
  <c r="H86" i="9"/>
  <c r="G86" i="9"/>
  <c r="F86" i="9"/>
  <c r="E86" i="9"/>
  <c r="B86" i="9" s="1"/>
  <c r="H85" i="9"/>
  <c r="G85" i="9"/>
  <c r="E85" i="9" s="1"/>
  <c r="B85" i="9" s="1"/>
  <c r="F85" i="9"/>
  <c r="H84" i="9"/>
  <c r="G84" i="9"/>
  <c r="E84" i="9" s="1"/>
  <c r="F84" i="9"/>
  <c r="B84" i="9"/>
  <c r="H83" i="9"/>
  <c r="G83" i="9"/>
  <c r="E83" i="9" s="1"/>
  <c r="F83" i="9"/>
  <c r="B83" i="9"/>
  <c r="H82" i="9"/>
  <c r="G82" i="9"/>
  <c r="F82" i="9"/>
  <c r="B82" i="9" s="1"/>
  <c r="E82" i="9"/>
  <c r="H81" i="9"/>
  <c r="G81" i="9"/>
  <c r="E81" i="9" s="1"/>
  <c r="F81" i="9"/>
  <c r="H80" i="9"/>
  <c r="E80" i="9" s="1"/>
  <c r="B80" i="9" s="1"/>
  <c r="G80" i="9"/>
  <c r="F80" i="9"/>
  <c r="H79" i="9"/>
  <c r="E79" i="9" s="1"/>
  <c r="B79" i="9" s="1"/>
  <c r="G79" i="9"/>
  <c r="F79" i="9"/>
  <c r="H78" i="9"/>
  <c r="G78" i="9"/>
  <c r="F78" i="9"/>
  <c r="E78" i="9"/>
  <c r="B78" i="9" s="1"/>
  <c r="H77" i="9"/>
  <c r="G77" i="9"/>
  <c r="E77" i="9" s="1"/>
  <c r="B77" i="9" s="1"/>
  <c r="F77" i="9"/>
  <c r="H76" i="9"/>
  <c r="G76" i="9"/>
  <c r="E76" i="9" s="1"/>
  <c r="F76" i="9"/>
  <c r="B76" i="9"/>
  <c r="H75" i="9"/>
  <c r="G75" i="9"/>
  <c r="E75" i="9" s="1"/>
  <c r="F75" i="9"/>
  <c r="B75" i="9"/>
  <c r="H74" i="9"/>
  <c r="G74" i="9"/>
  <c r="F74" i="9"/>
  <c r="B74" i="9" s="1"/>
  <c r="E74" i="9"/>
  <c r="H73" i="9"/>
  <c r="G73" i="9"/>
  <c r="E73" i="9" s="1"/>
  <c r="B73" i="9" s="1"/>
  <c r="F73" i="9"/>
  <c r="H72" i="9"/>
  <c r="E72" i="9" s="1"/>
  <c r="B72" i="9" s="1"/>
  <c r="G72" i="9"/>
  <c r="F72" i="9"/>
  <c r="H71" i="9"/>
  <c r="E71" i="9" s="1"/>
  <c r="B71" i="9" s="1"/>
  <c r="G71" i="9"/>
  <c r="F71" i="9"/>
  <c r="H70" i="9"/>
  <c r="G70" i="9"/>
  <c r="F70" i="9"/>
  <c r="E70" i="9"/>
  <c r="B70" i="9" s="1"/>
  <c r="H69" i="9"/>
  <c r="G69" i="9"/>
  <c r="E69" i="9" s="1"/>
  <c r="B69" i="9" s="1"/>
  <c r="F69" i="9"/>
  <c r="H68" i="9"/>
  <c r="G68" i="9"/>
  <c r="E68" i="9" s="1"/>
  <c r="B68" i="9" s="1"/>
  <c r="F68" i="9"/>
  <c r="H67" i="9"/>
  <c r="G67" i="9"/>
  <c r="E67" i="9" s="1"/>
  <c r="B67" i="9" s="1"/>
  <c r="F67" i="9"/>
  <c r="H66" i="9"/>
  <c r="G66" i="9"/>
  <c r="F66" i="9"/>
  <c r="B66" i="9" s="1"/>
  <c r="E66" i="9"/>
  <c r="H65" i="9"/>
  <c r="G65" i="9"/>
  <c r="E65" i="9" s="1"/>
  <c r="F65" i="9"/>
  <c r="H64" i="9"/>
  <c r="E64" i="9" s="1"/>
  <c r="B64" i="9" s="1"/>
  <c r="G64" i="9"/>
  <c r="F64" i="9"/>
  <c r="H63" i="9"/>
  <c r="G63" i="9"/>
  <c r="F63" i="9"/>
  <c r="E63" i="9"/>
  <c r="B63" i="9" s="1"/>
  <c r="H62" i="9"/>
  <c r="G62" i="9"/>
  <c r="F62" i="9"/>
  <c r="E62" i="9"/>
  <c r="B62" i="9" s="1"/>
  <c r="H61" i="9"/>
  <c r="G61" i="9"/>
  <c r="E61" i="9" s="1"/>
  <c r="B61" i="9" s="1"/>
  <c r="F61" i="9"/>
  <c r="H60" i="9"/>
  <c r="G60" i="9"/>
  <c r="E60" i="9" s="1"/>
  <c r="B60" i="9" s="1"/>
  <c r="F60" i="9"/>
  <c r="H59" i="9"/>
  <c r="G59" i="9"/>
  <c r="E59" i="9" s="1"/>
  <c r="F59" i="9"/>
  <c r="B59" i="9"/>
  <c r="H58" i="9"/>
  <c r="G58" i="9"/>
  <c r="F58" i="9"/>
  <c r="B58" i="9" s="1"/>
  <c r="E58" i="9"/>
  <c r="H57" i="9"/>
  <c r="G57" i="9"/>
  <c r="E57" i="9" s="1"/>
  <c r="B57" i="9" s="1"/>
  <c r="F57" i="9"/>
  <c r="H56" i="9"/>
  <c r="E56" i="9" s="1"/>
  <c r="B56" i="9" s="1"/>
  <c r="G56" i="9"/>
  <c r="F56" i="9"/>
  <c r="H55" i="9"/>
  <c r="G55" i="9"/>
  <c r="F55" i="9"/>
  <c r="E55" i="9"/>
  <c r="B55" i="9" s="1"/>
  <c r="H54" i="9"/>
  <c r="G54" i="9"/>
  <c r="F54" i="9"/>
  <c r="E54" i="9"/>
  <c r="B54" i="9" s="1"/>
  <c r="H53" i="9"/>
  <c r="G53" i="9"/>
  <c r="F53" i="9"/>
  <c r="E53" i="9"/>
  <c r="B53" i="9" s="1"/>
  <c r="H52" i="9"/>
  <c r="G52" i="9"/>
  <c r="E52" i="9" s="1"/>
  <c r="F52" i="9"/>
  <c r="B52" i="9"/>
  <c r="H51" i="9"/>
  <c r="G51" i="9"/>
  <c r="E51" i="9" s="1"/>
  <c r="B51" i="9" s="1"/>
  <c r="F51" i="9"/>
  <c r="H50" i="9"/>
  <c r="G50" i="9"/>
  <c r="F50" i="9"/>
  <c r="B50" i="9" s="1"/>
  <c r="E50" i="9"/>
  <c r="H49" i="9"/>
  <c r="G49" i="9"/>
  <c r="E49" i="9" s="1"/>
  <c r="F49" i="9"/>
  <c r="H48" i="9"/>
  <c r="G48" i="9"/>
  <c r="F48" i="9"/>
  <c r="E48" i="9"/>
  <c r="B48" i="9" s="1"/>
  <c r="H47" i="9"/>
  <c r="G47" i="9"/>
  <c r="F47" i="9"/>
  <c r="E47" i="9"/>
  <c r="B47" i="9" s="1"/>
  <c r="H46" i="9"/>
  <c r="G46" i="9"/>
  <c r="F46" i="9"/>
  <c r="E46" i="9"/>
  <c r="B46" i="9" s="1"/>
  <c r="H45" i="9"/>
  <c r="G45" i="9"/>
  <c r="E45" i="9" s="1"/>
  <c r="B45" i="9" s="1"/>
  <c r="F45" i="9"/>
  <c r="H44" i="9"/>
  <c r="G44" i="9"/>
  <c r="E44" i="9" s="1"/>
  <c r="B44" i="9" s="1"/>
  <c r="F44" i="9"/>
  <c r="H43" i="9"/>
  <c r="G43" i="9"/>
  <c r="E43" i="9" s="1"/>
  <c r="B43" i="9" s="1"/>
  <c r="F43" i="9"/>
  <c r="H42" i="9"/>
  <c r="G42" i="9"/>
  <c r="F42" i="9"/>
  <c r="B42" i="9" s="1"/>
  <c r="E42" i="9"/>
  <c r="H41" i="9"/>
  <c r="G41" i="9"/>
  <c r="E41" i="9" s="1"/>
  <c r="B41" i="9" s="1"/>
  <c r="F41" i="9"/>
  <c r="H40" i="9"/>
  <c r="G40" i="9"/>
  <c r="E40" i="9" s="1"/>
  <c r="B40" i="9" s="1"/>
  <c r="F40" i="9"/>
  <c r="H39" i="9"/>
  <c r="G39" i="9"/>
  <c r="F39" i="9"/>
  <c r="E39" i="9"/>
  <c r="B39" i="9"/>
  <c r="H38" i="9"/>
  <c r="E38" i="9" s="1"/>
  <c r="B38" i="9" s="1"/>
  <c r="G38" i="9"/>
  <c r="F38" i="9"/>
  <c r="H37" i="9"/>
  <c r="G37" i="9"/>
  <c r="F37" i="9"/>
  <c r="E37" i="9"/>
  <c r="B37" i="9"/>
  <c r="H36" i="9"/>
  <c r="G36" i="9"/>
  <c r="E36" i="9" s="1"/>
  <c r="B36" i="9" s="1"/>
  <c r="F36" i="9"/>
  <c r="H35" i="9"/>
  <c r="G35" i="9"/>
  <c r="F35" i="9"/>
  <c r="E35" i="9"/>
  <c r="B35" i="9" s="1"/>
  <c r="H34" i="9"/>
  <c r="G34" i="9"/>
  <c r="F34" i="9"/>
  <c r="E34" i="9"/>
  <c r="B34" i="9"/>
  <c r="H33" i="9"/>
  <c r="G33" i="9"/>
  <c r="E33" i="9" s="1"/>
  <c r="B33" i="9" s="1"/>
  <c r="F33" i="9"/>
  <c r="H32" i="9"/>
  <c r="G32" i="9"/>
  <c r="E32" i="9" s="1"/>
  <c r="B32" i="9" s="1"/>
  <c r="F32" i="9"/>
  <c r="H31" i="9"/>
  <c r="E31" i="9" s="1"/>
  <c r="B31" i="9" s="1"/>
  <c r="G31" i="9"/>
  <c r="F31" i="9"/>
  <c r="H30" i="9"/>
  <c r="G30" i="9"/>
  <c r="F30" i="9"/>
  <c r="E30" i="9"/>
  <c r="B30" i="9" s="1"/>
  <c r="H29" i="9"/>
  <c r="G29" i="9"/>
  <c r="F29" i="9"/>
  <c r="B29" i="9" s="1"/>
  <c r="E29" i="9"/>
  <c r="H28" i="9"/>
  <c r="G28" i="9"/>
  <c r="E28" i="9" s="1"/>
  <c r="F28" i="9"/>
  <c r="B28" i="9"/>
  <c r="H27" i="9"/>
  <c r="G27" i="9"/>
  <c r="E27" i="9" s="1"/>
  <c r="B27" i="9" s="1"/>
  <c r="F27" i="9"/>
  <c r="H26" i="9"/>
  <c r="G26" i="9"/>
  <c r="F26" i="9"/>
  <c r="E26" i="9"/>
  <c r="H25" i="9"/>
  <c r="G25" i="9"/>
  <c r="E25" i="9" s="1"/>
  <c r="F25" i="9"/>
  <c r="B25" i="9"/>
  <c r="H24" i="9"/>
  <c r="G24" i="9"/>
  <c r="E24" i="9" s="1"/>
  <c r="B24" i="9" s="1"/>
  <c r="F24" i="9"/>
  <c r="H23" i="9"/>
  <c r="G23" i="9"/>
  <c r="F23" i="9"/>
  <c r="E23" i="9"/>
  <c r="B23" i="9"/>
  <c r="H22" i="9"/>
  <c r="G22" i="9"/>
  <c r="E22" i="9" s="1"/>
  <c r="B22" i="9" s="1"/>
  <c r="F22" i="9"/>
  <c r="H21" i="9"/>
  <c r="G21" i="9"/>
  <c r="F21" i="9"/>
  <c r="E21" i="9"/>
  <c r="B21" i="9" s="1"/>
  <c r="F20" i="9"/>
  <c r="F4" i="9"/>
  <c r="O3" i="9"/>
  <c r="G273" i="9" s="1"/>
  <c r="E273" i="9" s="1"/>
  <c r="B273" i="9" s="1"/>
  <c r="I3" i="9"/>
  <c r="H3" i="9"/>
  <c r="G3" i="9"/>
  <c r="D101" i="8"/>
  <c r="D95" i="8"/>
  <c r="D90" i="8"/>
  <c r="D85" i="8"/>
  <c r="D80" i="8"/>
  <c r="D75" i="8"/>
  <c r="D70" i="8"/>
  <c r="D65" i="8"/>
  <c r="D60" i="8"/>
  <c r="D55" i="8"/>
  <c r="D50" i="8"/>
  <c r="D44" i="8"/>
  <c r="D36" i="8"/>
  <c r="D24" i="8" s="1"/>
  <c r="D26" i="8"/>
  <c r="D18" i="8"/>
  <c r="D8" i="8"/>
  <c r="D6" i="8"/>
  <c r="E44" i="7"/>
  <c r="D44" i="7"/>
  <c r="E39" i="7"/>
  <c r="E38" i="7" s="1"/>
  <c r="D39" i="7"/>
  <c r="D38" i="7" s="1"/>
  <c r="E30" i="7"/>
  <c r="D30" i="7"/>
  <c r="D22" i="7" s="1"/>
  <c r="E23" i="7"/>
  <c r="E22" i="7" s="1"/>
  <c r="D23" i="7"/>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E238" i="5" s="1"/>
  <c r="D242" i="5"/>
  <c r="F242" i="5" s="1"/>
  <c r="F241" i="5"/>
  <c r="F240" i="5"/>
  <c r="F239"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D180" i="5"/>
  <c r="D177" i="5" s="1"/>
  <c r="F177" i="5" s="1"/>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5" i="1" s="1"/>
  <c r="G1065" i="1"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E625" i="4" s="1"/>
  <c r="D619" i="1"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6" i="4"/>
  <c r="E585" i="4"/>
  <c r="E580" i="4" s="1"/>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E459" i="4" s="1"/>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E421" i="4"/>
  <c r="F418" i="4"/>
  <c r="E418" i="4"/>
  <c r="D418" i="4"/>
  <c r="F417" i="4"/>
  <c r="E417" i="4"/>
  <c r="E644" i="4" s="1"/>
  <c r="D417" i="4"/>
  <c r="E416" i="4"/>
  <c r="E643" i="4"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E350" i="4" s="1"/>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E210" i="4"/>
  <c r="E196"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E164" i="4"/>
  <c r="D164" i="4"/>
  <c r="D163" i="4" s="1"/>
  <c r="F162" i="4"/>
  <c r="F161" i="4"/>
  <c r="F160" i="4"/>
  <c r="E159" i="4"/>
  <c r="F159" i="4" s="1"/>
  <c r="D159" i="4"/>
  <c r="F158" i="4"/>
  <c r="F157" i="4"/>
  <c r="F156" i="4"/>
  <c r="F155" i="4"/>
  <c r="F154" i="4"/>
  <c r="E153" i="4"/>
  <c r="E152" i="4" s="1"/>
  <c r="D153" i="4"/>
  <c r="D152" i="4"/>
  <c r="F150" i="4"/>
  <c r="F149" i="4"/>
  <c r="F148" i="4"/>
  <c r="F147" i="4"/>
  <c r="F146" i="4"/>
  <c r="F145" i="4"/>
  <c r="F144" i="4"/>
  <c r="F143" i="4"/>
  <c r="F142" i="4"/>
  <c r="F141" i="4"/>
  <c r="F140" i="4"/>
  <c r="E140" i="4"/>
  <c r="E139" i="4" s="1"/>
  <c r="D140" i="4"/>
  <c r="D139" i="4"/>
  <c r="F139" i="4" s="1"/>
  <c r="F138" i="4"/>
  <c r="F137" i="4"/>
  <c r="F136" i="4"/>
  <c r="F135" i="4"/>
  <c r="F134" i="4"/>
  <c r="E134" i="4"/>
  <c r="D134" i="4"/>
  <c r="D133" i="4" s="1"/>
  <c r="F133" i="4"/>
  <c r="E133" i="4"/>
  <c r="F132" i="4"/>
  <c r="F131" i="4"/>
  <c r="F130" i="4"/>
  <c r="F129" i="4"/>
  <c r="E128" i="4"/>
  <c r="D128" i="4"/>
  <c r="F128" i="4" s="1"/>
  <c r="F127" i="4"/>
  <c r="F126" i="4"/>
  <c r="E125" i="4"/>
  <c r="E124" i="4" s="1"/>
  <c r="D125" i="4"/>
  <c r="D124" i="4"/>
  <c r="F124" i="4" s="1"/>
  <c r="F123" i="4"/>
  <c r="F122" i="4"/>
  <c r="F121" i="4"/>
  <c r="F120" i="4"/>
  <c r="E120" i="4"/>
  <c r="D120" i="4"/>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E50" i="4" s="1"/>
  <c r="D59" i="4"/>
  <c r="F59" i="4" s="1"/>
  <c r="F58" i="4"/>
  <c r="F57" i="4"/>
  <c r="F56" i="4"/>
  <c r="F55" i="4"/>
  <c r="E54" i="4"/>
  <c r="D54" i="4"/>
  <c r="F54" i="4" s="1"/>
  <c r="F53" i="4"/>
  <c r="F52" i="4"/>
  <c r="E51" i="4"/>
  <c r="D51" i="4"/>
  <c r="F51"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G1577" i="1"/>
  <c r="C1577" i="1"/>
  <c r="H1576" i="1"/>
  <c r="G1576" i="1"/>
  <c r="C1576" i="1"/>
  <c r="G1575" i="1"/>
  <c r="C1575" i="1"/>
  <c r="H1575" i="1" s="1"/>
  <c r="C1574" i="1"/>
  <c r="H1574" i="1" s="1"/>
  <c r="H1573" i="1"/>
  <c r="G1573" i="1"/>
  <c r="C1573" i="1"/>
  <c r="H1572" i="1"/>
  <c r="G1572" i="1"/>
  <c r="C1572" i="1"/>
  <c r="C1571" i="1"/>
  <c r="H1571" i="1" s="1"/>
  <c r="C1570" i="1"/>
  <c r="H1569" i="1"/>
  <c r="G1569" i="1"/>
  <c r="C1569" i="1"/>
  <c r="H1568" i="1"/>
  <c r="G1568" i="1"/>
  <c r="C1568" i="1"/>
  <c r="G1567" i="1"/>
  <c r="C1567" i="1"/>
  <c r="H1567" i="1" s="1"/>
  <c r="C1566" i="1"/>
  <c r="H1566" i="1" s="1"/>
  <c r="H1565" i="1"/>
  <c r="G1565" i="1"/>
  <c r="C1565" i="1"/>
  <c r="H1564" i="1"/>
  <c r="G1564" i="1"/>
  <c r="C1564" i="1"/>
  <c r="C1563" i="1"/>
  <c r="H1563" i="1" s="1"/>
  <c r="C1562" i="1"/>
  <c r="H1561" i="1"/>
  <c r="G1561" i="1"/>
  <c r="C1561" i="1"/>
  <c r="H1560" i="1"/>
  <c r="G1560" i="1"/>
  <c r="C1560" i="1"/>
  <c r="G1559" i="1"/>
  <c r="C1559" i="1"/>
  <c r="H1559" i="1" s="1"/>
  <c r="C1558" i="1"/>
  <c r="H1558" i="1" s="1"/>
  <c r="H1557" i="1"/>
  <c r="G1557" i="1"/>
  <c r="C1557" i="1"/>
  <c r="H1556" i="1"/>
  <c r="G1556" i="1"/>
  <c r="C1556" i="1"/>
  <c r="C1555" i="1"/>
  <c r="H1555" i="1" s="1"/>
  <c r="C1554" i="1"/>
  <c r="H1553" i="1"/>
  <c r="G1553" i="1"/>
  <c r="C1553" i="1"/>
  <c r="H1552" i="1"/>
  <c r="G1552" i="1"/>
  <c r="C1552" i="1"/>
  <c r="G1551" i="1"/>
  <c r="C1551" i="1"/>
  <c r="H1551" i="1" s="1"/>
  <c r="C1550" i="1"/>
  <c r="H1550" i="1" s="1"/>
  <c r="H1549" i="1"/>
  <c r="G1549" i="1"/>
  <c r="C1549" i="1"/>
  <c r="H1548" i="1"/>
  <c r="G1548" i="1"/>
  <c r="C1548" i="1"/>
  <c r="C1547" i="1"/>
  <c r="H1547" i="1" s="1"/>
  <c r="C1546" i="1"/>
  <c r="H1545" i="1"/>
  <c r="G1545" i="1"/>
  <c r="C1545" i="1"/>
  <c r="H1544" i="1"/>
  <c r="G1544" i="1"/>
  <c r="C1544" i="1"/>
  <c r="G1543" i="1"/>
  <c r="C1543" i="1"/>
  <c r="H1543" i="1" s="1"/>
  <c r="C1542" i="1"/>
  <c r="H1542" i="1" s="1"/>
  <c r="H1541" i="1"/>
  <c r="G1541" i="1"/>
  <c r="C1541" i="1"/>
  <c r="H1540" i="1"/>
  <c r="G1540" i="1"/>
  <c r="C1540" i="1"/>
  <c r="C1539" i="1"/>
  <c r="H1539" i="1" s="1"/>
  <c r="C1538" i="1"/>
  <c r="H1537" i="1"/>
  <c r="G1537" i="1"/>
  <c r="C1537" i="1"/>
  <c r="H1536" i="1"/>
  <c r="G1536" i="1"/>
  <c r="C1536" i="1"/>
  <c r="G1535" i="1"/>
  <c r="C1535" i="1"/>
  <c r="H1535" i="1" s="1"/>
  <c r="C1534" i="1"/>
  <c r="H1534" i="1" s="1"/>
  <c r="H1533" i="1"/>
  <c r="G1533" i="1"/>
  <c r="C1533" i="1"/>
  <c r="H1532" i="1"/>
  <c r="G1532" i="1"/>
  <c r="C1532" i="1"/>
  <c r="C1531" i="1"/>
  <c r="H1531" i="1" s="1"/>
  <c r="C1530" i="1"/>
  <c r="H1529" i="1"/>
  <c r="G1529" i="1"/>
  <c r="C1529" i="1"/>
  <c r="H1528" i="1"/>
  <c r="G1528" i="1"/>
  <c r="C1528" i="1"/>
  <c r="G1527" i="1"/>
  <c r="C1527" i="1"/>
  <c r="H1527" i="1" s="1"/>
  <c r="C1526" i="1"/>
  <c r="H1526" i="1" s="1"/>
  <c r="H1525" i="1"/>
  <c r="G1525" i="1"/>
  <c r="C1525" i="1"/>
  <c r="C1523" i="1"/>
  <c r="H1523" i="1" s="1"/>
  <c r="C1522" i="1"/>
  <c r="H1521" i="1"/>
  <c r="G1521" i="1"/>
  <c r="C1521" i="1"/>
  <c r="H1520" i="1"/>
  <c r="G1520" i="1"/>
  <c r="C1520" i="1"/>
  <c r="G1519" i="1"/>
  <c r="C1519" i="1"/>
  <c r="H1519" i="1" s="1"/>
  <c r="H1516" i="1"/>
  <c r="G1516" i="1"/>
  <c r="C1516" i="1"/>
  <c r="C1515" i="1"/>
  <c r="H1515" i="1" s="1"/>
  <c r="C1514" i="1"/>
  <c r="H1513" i="1"/>
  <c r="G1513" i="1"/>
  <c r="C1513" i="1"/>
  <c r="H1512" i="1"/>
  <c r="G1512" i="1"/>
  <c r="C1512" i="1"/>
  <c r="G1511" i="1"/>
  <c r="C1511" i="1"/>
  <c r="H1511" i="1" s="1"/>
  <c r="C1510" i="1"/>
  <c r="H1510" i="1" s="1"/>
  <c r="H1509" i="1"/>
  <c r="G1509" i="1"/>
  <c r="C1509" i="1"/>
  <c r="H1508" i="1"/>
  <c r="G1508" i="1"/>
  <c r="C1508" i="1"/>
  <c r="C1507" i="1"/>
  <c r="H1507" i="1" s="1"/>
  <c r="C1506" i="1"/>
  <c r="H1505" i="1"/>
  <c r="G1505" i="1"/>
  <c r="C1505" i="1"/>
  <c r="H1504" i="1"/>
  <c r="G1504" i="1"/>
  <c r="C1504" i="1"/>
  <c r="G1503" i="1"/>
  <c r="C1503" i="1"/>
  <c r="H1503" i="1" s="1"/>
  <c r="C1502" i="1"/>
  <c r="H1502" i="1" s="1"/>
  <c r="H1501" i="1"/>
  <c r="G1501" i="1"/>
  <c r="C1501" i="1"/>
  <c r="H1500" i="1"/>
  <c r="G1500" i="1"/>
  <c r="C1500" i="1"/>
  <c r="C1499" i="1"/>
  <c r="H1499" i="1" s="1"/>
  <c r="C1498" i="1"/>
  <c r="H1497" i="1"/>
  <c r="G1497" i="1"/>
  <c r="C1497" i="1"/>
  <c r="H1496" i="1"/>
  <c r="G1496" i="1"/>
  <c r="C1496" i="1"/>
  <c r="G1495" i="1"/>
  <c r="C1495" i="1"/>
  <c r="H1495" i="1" s="1"/>
  <c r="C1494" i="1"/>
  <c r="H1494" i="1" s="1"/>
  <c r="H1493" i="1"/>
  <c r="G1493" i="1"/>
  <c r="C1493" i="1"/>
  <c r="H1492" i="1"/>
  <c r="G1492" i="1"/>
  <c r="C1492" i="1"/>
  <c r="C1491" i="1"/>
  <c r="H1491" i="1" s="1"/>
  <c r="C1490" i="1"/>
  <c r="H1489" i="1"/>
  <c r="G1489" i="1"/>
  <c r="C1489" i="1"/>
  <c r="H1488" i="1"/>
  <c r="G1488" i="1"/>
  <c r="C1488" i="1"/>
  <c r="G1487" i="1"/>
  <c r="C1487" i="1"/>
  <c r="H1487" i="1" s="1"/>
  <c r="C1486" i="1"/>
  <c r="H1486" i="1" s="1"/>
  <c r="H1485" i="1"/>
  <c r="G1485" i="1"/>
  <c r="C1485" i="1"/>
  <c r="H1484" i="1"/>
  <c r="G1484" i="1"/>
  <c r="C1484" i="1"/>
  <c r="C1483" i="1"/>
  <c r="H1483" i="1" s="1"/>
  <c r="C1482" i="1"/>
  <c r="H1481" i="1"/>
  <c r="G1481" i="1"/>
  <c r="C1481" i="1"/>
  <c r="H1480" i="1"/>
  <c r="G1480" i="1"/>
  <c r="C1480" i="1"/>
  <c r="H1479" i="1"/>
  <c r="D1479" i="1"/>
  <c r="C1479" i="1"/>
  <c r="J1479" i="1" s="1"/>
  <c r="J1478" i="1"/>
  <c r="G1478" i="1"/>
  <c r="D1478" i="1"/>
  <c r="C1478" i="1"/>
  <c r="H1478" i="1" s="1"/>
  <c r="D1477" i="1"/>
  <c r="C1477" i="1"/>
  <c r="D1476" i="1"/>
  <c r="J1476" i="1" s="1"/>
  <c r="C1476" i="1"/>
  <c r="H1476" i="1" s="1"/>
  <c r="G1475" i="1"/>
  <c r="D1475" i="1"/>
  <c r="C1475" i="1"/>
  <c r="H1475" i="1" s="1"/>
  <c r="D1474" i="1"/>
  <c r="C1474" i="1"/>
  <c r="D1473" i="1"/>
  <c r="J1473" i="1" s="1"/>
  <c r="C1473" i="1"/>
  <c r="H1473" i="1" s="1"/>
  <c r="H1472" i="1"/>
  <c r="D1472" i="1"/>
  <c r="C1472" i="1"/>
  <c r="J1472" i="1" s="1"/>
  <c r="J1471" i="1"/>
  <c r="G1471" i="1"/>
  <c r="I1471" i="1" s="1"/>
  <c r="D1471" i="1"/>
  <c r="C1471" i="1"/>
  <c r="H1471" i="1" s="1"/>
  <c r="D1470" i="1"/>
  <c r="G1470" i="1" s="1"/>
  <c r="C1470" i="1"/>
  <c r="H1470" i="1" s="1"/>
  <c r="G1469" i="1"/>
  <c r="D1469" i="1"/>
  <c r="C1469" i="1"/>
  <c r="H1469" i="1" s="1"/>
  <c r="D1468" i="1"/>
  <c r="C1468" i="1"/>
  <c r="D1467" i="1"/>
  <c r="J1467" i="1" s="1"/>
  <c r="C1467" i="1"/>
  <c r="H1467" i="1" s="1"/>
  <c r="H1466" i="1"/>
  <c r="D1466" i="1"/>
  <c r="C1466" i="1"/>
  <c r="J1466" i="1" s="1"/>
  <c r="J1465" i="1"/>
  <c r="G1465" i="1"/>
  <c r="D1465" i="1"/>
  <c r="C1465" i="1"/>
  <c r="H1465" i="1" s="1"/>
  <c r="D1464" i="1"/>
  <c r="C1464" i="1"/>
  <c r="D1463" i="1"/>
  <c r="J1463" i="1" s="1"/>
  <c r="C1463" i="1"/>
  <c r="H1463" i="1" s="1"/>
  <c r="H1462" i="1"/>
  <c r="D1462" i="1"/>
  <c r="C1462" i="1"/>
  <c r="J1462" i="1" s="1"/>
  <c r="D1461" i="1"/>
  <c r="C1461" i="1"/>
  <c r="D1460" i="1"/>
  <c r="J1460" i="1" s="1"/>
  <c r="C1460" i="1"/>
  <c r="H1460" i="1" s="1"/>
  <c r="H1459" i="1"/>
  <c r="D1459" i="1"/>
  <c r="C1459" i="1"/>
  <c r="J1459" i="1" s="1"/>
  <c r="J1458" i="1"/>
  <c r="G1458" i="1"/>
  <c r="D1458" i="1"/>
  <c r="C1458" i="1"/>
  <c r="H1458" i="1" s="1"/>
  <c r="D1457" i="1"/>
  <c r="C1457" i="1"/>
  <c r="D1456" i="1"/>
  <c r="J1456" i="1" s="1"/>
  <c r="C1456" i="1"/>
  <c r="H1456" i="1" s="1"/>
  <c r="H1455" i="1"/>
  <c r="D1455" i="1"/>
  <c r="C1455" i="1"/>
  <c r="J1455" i="1" s="1"/>
  <c r="D1454" i="1"/>
  <c r="C1454" i="1"/>
  <c r="H1453" i="1"/>
  <c r="D1453" i="1"/>
  <c r="C1453" i="1"/>
  <c r="G1453" i="1" s="1"/>
  <c r="J1452" i="1"/>
  <c r="G1452" i="1"/>
  <c r="D1452" i="1"/>
  <c r="C1452" i="1"/>
  <c r="H1452" i="1" s="1"/>
  <c r="D1451" i="1"/>
  <c r="C1451" i="1"/>
  <c r="D1450" i="1"/>
  <c r="J1450" i="1" s="1"/>
  <c r="C1450" i="1"/>
  <c r="H1450" i="1" s="1"/>
  <c r="H1449" i="1"/>
  <c r="D1449" i="1"/>
  <c r="C1449" i="1"/>
  <c r="J1449" i="1" s="1"/>
  <c r="J1448" i="1"/>
  <c r="G1448" i="1"/>
  <c r="I1448" i="1" s="1"/>
  <c r="D1448" i="1"/>
  <c r="C1448" i="1"/>
  <c r="H1448" i="1" s="1"/>
  <c r="D1447" i="1"/>
  <c r="C1447" i="1"/>
  <c r="D1446" i="1"/>
  <c r="J1446" i="1" s="1"/>
  <c r="C1446" i="1"/>
  <c r="H1446" i="1" s="1"/>
  <c r="H1445" i="1"/>
  <c r="G1445" i="1"/>
  <c r="D1445" i="1"/>
  <c r="J1445" i="1" s="1"/>
  <c r="C1445" i="1"/>
  <c r="D1444" i="1"/>
  <c r="C1444" i="1"/>
  <c r="H1444" i="1" s="1"/>
  <c r="H1443" i="1"/>
  <c r="G1443" i="1"/>
  <c r="I1443" i="1" s="1"/>
  <c r="D1443" i="1"/>
  <c r="J1443" i="1" s="1"/>
  <c r="C1443" i="1"/>
  <c r="J1442" i="1"/>
  <c r="D1442" i="1"/>
  <c r="C1442" i="1"/>
  <c r="H1442" i="1" s="1"/>
  <c r="J1441" i="1"/>
  <c r="H1441" i="1"/>
  <c r="G1441" i="1"/>
  <c r="I1441" i="1" s="1"/>
  <c r="D1441" i="1"/>
  <c r="C1441" i="1"/>
  <c r="D1440" i="1"/>
  <c r="C1440" i="1"/>
  <c r="H1439" i="1"/>
  <c r="G1439" i="1"/>
  <c r="I1439" i="1" s="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H412" i="1" s="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498" i="1" l="1"/>
  <c r="G1498" i="1"/>
  <c r="H1546" i="1"/>
  <c r="G1546" i="1"/>
  <c r="H1474" i="1"/>
  <c r="G1474" i="1"/>
  <c r="J1474" i="1"/>
  <c r="H1490" i="1"/>
  <c r="G1490" i="1"/>
  <c r="H1522" i="1"/>
  <c r="G1522" i="1"/>
  <c r="H1538" i="1"/>
  <c r="G1538" i="1"/>
  <c r="G412" i="1"/>
  <c r="H1447" i="1"/>
  <c r="G1447" i="1"/>
  <c r="J1447" i="1"/>
  <c r="I1452" i="1"/>
  <c r="H1506" i="1"/>
  <c r="G1506" i="1"/>
  <c r="H1554" i="1"/>
  <c r="G1554" i="1"/>
  <c r="E237" i="5"/>
  <c r="D1215" i="1"/>
  <c r="I1458" i="1"/>
  <c r="H1461" i="1"/>
  <c r="G1461" i="1"/>
  <c r="H1464" i="1"/>
  <c r="G1464" i="1"/>
  <c r="I1464" i="1" s="1"/>
  <c r="J1464" i="1"/>
  <c r="I1478" i="1"/>
  <c r="H1514" i="1"/>
  <c r="G1514" i="1"/>
  <c r="H1562" i="1"/>
  <c r="G1562" i="1"/>
  <c r="F7" i="4"/>
  <c r="F152" i="4"/>
  <c r="E151" i="4"/>
  <c r="H1440" i="1"/>
  <c r="H1570" i="1"/>
  <c r="G1570" i="1"/>
  <c r="H1578" i="1"/>
  <c r="G1578" i="1"/>
  <c r="E6" i="4"/>
  <c r="H1451" i="1"/>
  <c r="G1451" i="1"/>
  <c r="I1451" i="1" s="1"/>
  <c r="J1451" i="1"/>
  <c r="F163" i="4"/>
  <c r="H1454" i="1"/>
  <c r="G1454" i="1"/>
  <c r="H1457" i="1"/>
  <c r="G1457" i="1"/>
  <c r="J1457" i="1"/>
  <c r="I1465" i="1"/>
  <c r="H1468" i="1"/>
  <c r="G1468" i="1"/>
  <c r="I1468" i="1" s="1"/>
  <c r="J1468" i="1"/>
  <c r="H1477" i="1"/>
  <c r="G1477" i="1"/>
  <c r="I1477" i="1" s="1"/>
  <c r="J1477" i="1"/>
  <c r="H1482" i="1"/>
  <c r="G1482" i="1"/>
  <c r="H1530" i="1"/>
  <c r="G1530" i="1"/>
  <c r="J1440" i="1"/>
  <c r="J1444" i="1"/>
  <c r="G1446" i="1"/>
  <c r="I1446" i="1" s="1"/>
  <c r="G1450" i="1"/>
  <c r="I1450" i="1" s="1"/>
  <c r="G1456" i="1"/>
  <c r="I1456" i="1" s="1"/>
  <c r="G1460" i="1"/>
  <c r="I1460" i="1" s="1"/>
  <c r="G1463" i="1"/>
  <c r="I1463" i="1" s="1"/>
  <c r="G1467" i="1"/>
  <c r="I1467" i="1" s="1"/>
  <c r="G1473" i="1"/>
  <c r="I1473" i="1" s="1"/>
  <c r="G1476" i="1"/>
  <c r="I1476" i="1" s="1"/>
  <c r="G1483" i="1"/>
  <c r="G1491" i="1"/>
  <c r="G1499" i="1"/>
  <c r="G1507" i="1"/>
  <c r="G1515" i="1"/>
  <c r="G1523" i="1"/>
  <c r="G1531" i="1"/>
  <c r="G1539" i="1"/>
  <c r="G1547" i="1"/>
  <c r="G1555" i="1"/>
  <c r="G1563" i="1"/>
  <c r="G1571" i="1"/>
  <c r="G1579" i="1"/>
  <c r="D50" i="4"/>
  <c r="F125" i="4"/>
  <c r="F169" i="4"/>
  <c r="D215" i="4"/>
  <c r="F216" i="4"/>
  <c r="D311" i="4"/>
  <c r="F312" i="4"/>
  <c r="E472" i="4"/>
  <c r="D466" i="1" s="1"/>
  <c r="D529" i="4"/>
  <c r="F530" i="4"/>
  <c r="D580" i="4"/>
  <c r="F587" i="4"/>
  <c r="D69" i="5"/>
  <c r="F70" i="5"/>
  <c r="D118" i="5"/>
  <c r="F119" i="5"/>
  <c r="D238" i="5"/>
  <c r="G1442" i="1"/>
  <c r="I1442" i="1" s="1"/>
  <c r="G1486" i="1"/>
  <c r="G1494" i="1"/>
  <c r="G1502" i="1"/>
  <c r="G1510" i="1"/>
  <c r="G1526" i="1"/>
  <c r="G1534" i="1"/>
  <c r="G1542" i="1"/>
  <c r="G1550" i="1"/>
  <c r="G1558" i="1"/>
  <c r="G1566" i="1"/>
  <c r="G1574" i="1"/>
  <c r="F153" i="4"/>
  <c r="F164" i="4"/>
  <c r="F210" i="4"/>
  <c r="D252" i="4"/>
  <c r="F259" i="4"/>
  <c r="E311" i="4"/>
  <c r="E529" i="4"/>
  <c r="D625" i="4"/>
  <c r="E68" i="5"/>
  <c r="D35" i="6"/>
  <c r="F36" i="6"/>
  <c r="G1449" i="1"/>
  <c r="I1449" i="1" s="1"/>
  <c r="G1455" i="1"/>
  <c r="I1455" i="1" s="1"/>
  <c r="G1459" i="1"/>
  <c r="I1459" i="1" s="1"/>
  <c r="G1462" i="1"/>
  <c r="I1462" i="1" s="1"/>
  <c r="G1466" i="1"/>
  <c r="I1466" i="1" s="1"/>
  <c r="G1472" i="1"/>
  <c r="I1472" i="1" s="1"/>
  <c r="G1479" i="1"/>
  <c r="I1479" i="1" s="1"/>
  <c r="D363" i="4"/>
  <c r="F364" i="4"/>
  <c r="D421" i="4"/>
  <c r="D7" i="5"/>
  <c r="F8" i="5"/>
  <c r="G291" i="9"/>
  <c r="E291" i="9" s="1"/>
  <c r="B291" i="9" s="1"/>
  <c r="F190" i="5"/>
  <c r="D42" i="8"/>
  <c r="E420" i="4"/>
  <c r="E7" i="5"/>
  <c r="H289" i="9"/>
  <c r="E176" i="5"/>
  <c r="D245" i="5"/>
  <c r="F246" i="5"/>
  <c r="D82" i="4"/>
  <c r="H20" i="9"/>
  <c r="G1440" i="1"/>
  <c r="G1444" i="1"/>
  <c r="I1444" i="1" s="1"/>
  <c r="D114" i="6"/>
  <c r="E5" i="7"/>
  <c r="G297" i="9" s="1"/>
  <c r="E297" i="9" s="1"/>
  <c r="F202" i="4"/>
  <c r="D196" i="4"/>
  <c r="F264" i="4"/>
  <c r="D263" i="4"/>
  <c r="D459" i="4"/>
  <c r="F460" i="4"/>
  <c r="D515" i="4"/>
  <c r="F522" i="4"/>
  <c r="D567" i="4"/>
  <c r="F574" i="4"/>
  <c r="E141" i="6"/>
  <c r="D49" i="8"/>
  <c r="D472" i="4"/>
  <c r="F473" i="4"/>
  <c r="G289" i="9"/>
  <c r="D176" i="5"/>
  <c r="D206" i="5"/>
  <c r="F207" i="5"/>
  <c r="D593" i="4"/>
  <c r="E142" i="9"/>
  <c r="B142"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M212" i="9"/>
  <c r="G163" i="9"/>
  <c r="E163" i="9" s="1"/>
  <c r="B163" i="9" s="1"/>
  <c r="G161" i="9"/>
  <c r="E161" i="9" s="1"/>
  <c r="B161" i="9" s="1"/>
  <c r="L212" i="9"/>
  <c r="F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B285" i="9"/>
  <c r="D299" i="4"/>
  <c r="D351" i="4"/>
  <c r="E286" i="9"/>
  <c r="B286" i="9" s="1"/>
  <c r="B81" i="9"/>
  <c r="B146" i="9"/>
  <c r="B219" i="9"/>
  <c r="B269" i="9"/>
  <c r="H286" i="9"/>
  <c r="F149" i="5"/>
  <c r="D5" i="6"/>
  <c r="B122" i="9"/>
  <c r="H164" i="9"/>
  <c r="B215" i="9"/>
  <c r="B229" i="9"/>
  <c r="B236" i="9"/>
  <c r="B243" i="9"/>
  <c r="F269" i="9"/>
  <c r="G20" i="9"/>
  <c r="E20" i="9" s="1"/>
  <c r="B49" i="9"/>
  <c r="B212" i="9"/>
  <c r="F275" i="9"/>
  <c r="F416" i="4"/>
  <c r="F180" i="5"/>
  <c r="I10" i="9"/>
  <c r="B26" i="9"/>
  <c r="B220" i="9"/>
  <c r="B227" i="9"/>
  <c r="F253" i="9"/>
  <c r="B253" i="9" s="1"/>
  <c r="B270" i="9"/>
  <c r="G278" i="9"/>
  <c r="E278" i="9" s="1"/>
  <c r="B278" i="9" s="1"/>
  <c r="B130" i="9"/>
  <c r="B154" i="9"/>
  <c r="F213" i="9"/>
  <c r="B213" i="9" s="1"/>
  <c r="B223" i="9"/>
  <c r="B230" i="9"/>
  <c r="B237" i="9"/>
  <c r="B244" i="9"/>
  <c r="B251" i="9"/>
  <c r="B65" i="9"/>
  <c r="B297" i="9" l="1"/>
  <c r="E296" i="9"/>
  <c r="I10" i="3" s="1"/>
  <c r="F351" i="4"/>
  <c r="D350" i="4"/>
  <c r="C346" i="1"/>
  <c r="F114" i="6"/>
  <c r="H27" i="3"/>
  <c r="C1408" i="1"/>
  <c r="C985" i="1"/>
  <c r="H20" i="3"/>
  <c r="F7" i="5"/>
  <c r="E298" i="4"/>
  <c r="D306" i="1"/>
  <c r="F215" i="4"/>
  <c r="C211" i="1"/>
  <c r="I1457" i="1"/>
  <c r="E289" i="4"/>
  <c r="I17" i="3"/>
  <c r="D147" i="1"/>
  <c r="I1474" i="1"/>
  <c r="F593" i="4"/>
  <c r="C587" i="1"/>
  <c r="D43" i="8"/>
  <c r="C1524" i="1"/>
  <c r="F459" i="4"/>
  <c r="C453" i="1"/>
  <c r="E6" i="5"/>
  <c r="D985" i="1"/>
  <c r="I20" i="3"/>
  <c r="D420" i="4"/>
  <c r="F421" i="4"/>
  <c r="C415" i="1"/>
  <c r="F580" i="4"/>
  <c r="C574" i="1"/>
  <c r="E175" i="5"/>
  <c r="D1152" i="1" s="1"/>
  <c r="D1153" i="1"/>
  <c r="I22" i="3"/>
  <c r="I23" i="3"/>
  <c r="D1214" i="1"/>
  <c r="F263" i="4"/>
  <c r="C259" i="1"/>
  <c r="I1440" i="1"/>
  <c r="D414" i="1"/>
  <c r="F252" i="4"/>
  <c r="C248" i="1"/>
  <c r="E290" i="4"/>
  <c r="D286" i="1" s="1"/>
  <c r="E412" i="4"/>
  <c r="I16" i="3"/>
  <c r="D2" i="1"/>
  <c r="G292" i="9"/>
  <c r="E292" i="9" s="1"/>
  <c r="B292" i="9" s="1"/>
  <c r="F206" i="5"/>
  <c r="C1183" i="1"/>
  <c r="D1435" i="1"/>
  <c r="I28" i="3"/>
  <c r="K1432" i="9"/>
  <c r="G295" i="9"/>
  <c r="E295" i="9" s="1"/>
  <c r="B295" i="9" s="1"/>
  <c r="C1517" i="1"/>
  <c r="I34" i="3"/>
  <c r="F363" i="4"/>
  <c r="C358" i="1"/>
  <c r="D237" i="5"/>
  <c r="D175" i="5" s="1"/>
  <c r="F238" i="5"/>
  <c r="C1215" i="1"/>
  <c r="D528" i="4"/>
  <c r="F529" i="4"/>
  <c r="C523" i="1"/>
  <c r="F50" i="4"/>
  <c r="C46" i="1"/>
  <c r="I29" i="3"/>
  <c r="D1436" i="1"/>
  <c r="D68" i="5"/>
  <c r="D6" i="5" s="1"/>
  <c r="F69" i="5"/>
  <c r="C1047" i="1"/>
  <c r="F176" i="5"/>
  <c r="C1153" i="1"/>
  <c r="H22" i="3"/>
  <c r="F196" i="4"/>
  <c r="C192" i="1"/>
  <c r="F82" i="4"/>
  <c r="C78" i="1"/>
  <c r="H25" i="3"/>
  <c r="C1329" i="1"/>
  <c r="F35" i="6"/>
  <c r="D6" i="4"/>
  <c r="D151" i="4"/>
  <c r="F472" i="4"/>
  <c r="C466" i="1"/>
  <c r="B20" i="9"/>
  <c r="F5" i="6"/>
  <c r="D141" i="6"/>
  <c r="C1299" i="1"/>
  <c r="H24" i="3"/>
  <c r="E165" i="9"/>
  <c r="B165" i="9" s="1"/>
  <c r="E289" i="9"/>
  <c r="B289" i="9" s="1"/>
  <c r="F567" i="4"/>
  <c r="C561" i="1"/>
  <c r="I21" i="3"/>
  <c r="D1046" i="1"/>
  <c r="F118" i="5"/>
  <c r="C1096" i="1"/>
  <c r="F515" i="4"/>
  <c r="C509" i="1"/>
  <c r="E528" i="4"/>
  <c r="E635" i="4" s="1"/>
  <c r="D629" i="1" s="1"/>
  <c r="D523" i="1"/>
  <c r="F299" i="4"/>
  <c r="D298" i="4"/>
  <c r="C294" i="1"/>
  <c r="F245" i="5"/>
  <c r="C1222" i="1"/>
  <c r="F625" i="4"/>
  <c r="C619" i="1"/>
  <c r="F311" i="4"/>
  <c r="C306" i="1"/>
  <c r="I1447" i="1"/>
  <c r="F175" i="5" l="1"/>
  <c r="C1152" i="1"/>
  <c r="G282" i="9"/>
  <c r="E282" i="9" s="1"/>
  <c r="B282" i="9" s="1"/>
  <c r="G276" i="9"/>
  <c r="F6" i="5"/>
  <c r="C984" i="1"/>
  <c r="F141" i="6"/>
  <c r="C1435" i="1"/>
  <c r="H28" i="3"/>
  <c r="H46" i="1"/>
  <c r="G46" i="1"/>
  <c r="H358" i="1"/>
  <c r="G358" i="1"/>
  <c r="G1183" i="1"/>
  <c r="H1183" i="1"/>
  <c r="H561" i="1"/>
  <c r="G561" i="1"/>
  <c r="G299" i="9"/>
  <c r="E299" i="9" s="1"/>
  <c r="G1329" i="1"/>
  <c r="H1329" i="1"/>
  <c r="G1153" i="1"/>
  <c r="H1153" i="1"/>
  <c r="E407" i="4"/>
  <c r="D402" i="1" s="1"/>
  <c r="D293" i="1"/>
  <c r="E408" i="4"/>
  <c r="D403" i="1" s="1"/>
  <c r="H346" i="1"/>
  <c r="G346" i="1"/>
  <c r="H306" i="1"/>
  <c r="G306" i="1"/>
  <c r="G619" i="1"/>
  <c r="H619" i="1"/>
  <c r="H523" i="1"/>
  <c r="G523" i="1"/>
  <c r="G509" i="1"/>
  <c r="H509" i="1"/>
  <c r="E19" i="9"/>
  <c r="H78" i="1"/>
  <c r="G78" i="1"/>
  <c r="G1047" i="1"/>
  <c r="H1047" i="1"/>
  <c r="H1517" i="1"/>
  <c r="G1517" i="1"/>
  <c r="H574" i="1"/>
  <c r="G574" i="1"/>
  <c r="H453" i="1"/>
  <c r="G453" i="1"/>
  <c r="E636" i="4"/>
  <c r="D630" i="1" s="1"/>
  <c r="D522" i="1"/>
  <c r="H276" i="9"/>
  <c r="D984" i="1"/>
  <c r="D408" i="4"/>
  <c r="F350" i="4"/>
  <c r="C345" i="1"/>
  <c r="G1222" i="1"/>
  <c r="H1222" i="1"/>
  <c r="H466" i="1"/>
  <c r="G466" i="1"/>
  <c r="D636" i="4"/>
  <c r="F528" i="4"/>
  <c r="C522" i="1"/>
  <c r="G259" i="1"/>
  <c r="H259" i="1"/>
  <c r="E413" i="4"/>
  <c r="E291" i="4"/>
  <c r="D287" i="1" s="1"/>
  <c r="D285" i="1"/>
  <c r="H985" i="1"/>
  <c r="G985" i="1"/>
  <c r="D407" i="4"/>
  <c r="F298" i="4"/>
  <c r="C293" i="1"/>
  <c r="H192" i="1"/>
  <c r="G192" i="1"/>
  <c r="E414" i="4"/>
  <c r="D409" i="1" s="1"/>
  <c r="E639" i="4"/>
  <c r="D407" i="1"/>
  <c r="G415" i="1"/>
  <c r="H415" i="1"/>
  <c r="G1524" i="1"/>
  <c r="H1524" i="1"/>
  <c r="G1096" i="1"/>
  <c r="H1096" i="1"/>
  <c r="F68" i="5"/>
  <c r="H21" i="3"/>
  <c r="C1046" i="1"/>
  <c r="G1215" i="1"/>
  <c r="H1215" i="1"/>
  <c r="H294" i="1"/>
  <c r="G294" i="1"/>
  <c r="G1299" i="1"/>
  <c r="H9" i="3"/>
  <c r="H1299" i="1"/>
  <c r="F151" i="4"/>
  <c r="D289" i="4"/>
  <c r="D290" i="4" s="1"/>
  <c r="H17" i="3"/>
  <c r="C147" i="1"/>
  <c r="G1436" i="1"/>
  <c r="H1436" i="1"/>
  <c r="I35" i="3"/>
  <c r="C1518" i="1"/>
  <c r="G294" i="9"/>
  <c r="E294" i="9" s="1"/>
  <c r="G211" i="1"/>
  <c r="H211" i="1"/>
  <c r="G1408" i="1"/>
  <c r="H1408" i="1"/>
  <c r="D412" i="4"/>
  <c r="F6" i="4"/>
  <c r="H16" i="3"/>
  <c r="C2" i="1"/>
  <c r="F237" i="5"/>
  <c r="H23" i="3"/>
  <c r="C1214" i="1"/>
  <c r="H248" i="1"/>
  <c r="G248" i="1"/>
  <c r="F420" i="4"/>
  <c r="D635" i="4"/>
  <c r="C414" i="1"/>
  <c r="H587" i="1"/>
  <c r="G587" i="1"/>
  <c r="F290" i="4" l="1"/>
  <c r="C286" i="1"/>
  <c r="E293" i="9"/>
  <c r="B294" i="9"/>
  <c r="G1046" i="1"/>
  <c r="H1046" i="1"/>
  <c r="F407" i="4"/>
  <c r="C402" i="1"/>
  <c r="G147" i="1"/>
  <c r="H147" i="1"/>
  <c r="E640" i="4"/>
  <c r="E415" i="4"/>
  <c r="D410" i="1" s="1"/>
  <c r="D408" i="1"/>
  <c r="G1435" i="1"/>
  <c r="H1435" i="1"/>
  <c r="K3" i="9"/>
  <c r="D633" i="1"/>
  <c r="E641" i="4"/>
  <c r="G1214" i="1"/>
  <c r="H1214" i="1"/>
  <c r="H414" i="1"/>
  <c r="G414" i="1"/>
  <c r="H2" i="1"/>
  <c r="G2" i="1"/>
  <c r="G293" i="1"/>
  <c r="H293" i="1"/>
  <c r="H522" i="1"/>
  <c r="G522" i="1"/>
  <c r="D639" i="4"/>
  <c r="F412" i="4"/>
  <c r="C407" i="1"/>
  <c r="H1518" i="1"/>
  <c r="G1518" i="1"/>
  <c r="F408" i="4"/>
  <c r="C403" i="1"/>
  <c r="E276" i="9"/>
  <c r="G345" i="1"/>
  <c r="H345" i="1"/>
  <c r="H8" i="3"/>
  <c r="H984" i="1"/>
  <c r="G984" i="1"/>
  <c r="F636" i="4"/>
  <c r="C630" i="1"/>
  <c r="H11" i="3"/>
  <c r="F289" i="4"/>
  <c r="D413" i="4"/>
  <c r="D414" i="4" s="1"/>
  <c r="D291" i="4"/>
  <c r="C285" i="1"/>
  <c r="E298" i="9"/>
  <c r="I9" i="3" s="1"/>
  <c r="B299" i="9"/>
  <c r="G1152" i="1"/>
  <c r="H1152" i="1"/>
  <c r="F635" i="4"/>
  <c r="C629" i="1"/>
  <c r="C409" i="1" l="1"/>
  <c r="F414" i="4"/>
  <c r="N3" i="9"/>
  <c r="I11" i="3"/>
  <c r="B276" i="9"/>
  <c r="E275" i="9"/>
  <c r="F639" i="4"/>
  <c r="C633" i="1"/>
  <c r="G403" i="1"/>
  <c r="H403" i="1"/>
  <c r="H402" i="1"/>
  <c r="G402" i="1"/>
  <c r="G630" i="1"/>
  <c r="H630" i="1"/>
  <c r="G285" i="1"/>
  <c r="H285" i="1"/>
  <c r="D635" i="1"/>
  <c r="E642" i="4"/>
  <c r="D634" i="1"/>
  <c r="M3" i="9"/>
  <c r="I8" i="3"/>
  <c r="H407" i="1"/>
  <c r="G407" i="1"/>
  <c r="H286" i="1"/>
  <c r="G286" i="1"/>
  <c r="F291" i="4"/>
  <c r="C287" i="1"/>
  <c r="H629" i="1"/>
  <c r="G629" i="1"/>
  <c r="D640" i="4"/>
  <c r="D641" i="4" s="1"/>
  <c r="F413" i="4"/>
  <c r="D415" i="4"/>
  <c r="C408" i="1"/>
  <c r="F641" i="4" l="1"/>
  <c r="C635" i="1"/>
  <c r="E646" i="4"/>
  <c r="D636" i="1"/>
  <c r="G287" i="1"/>
  <c r="H287" i="1"/>
  <c r="H408" i="1"/>
  <c r="G408" i="1"/>
  <c r="F415" i="4"/>
  <c r="C410" i="1"/>
  <c r="E645" i="4"/>
  <c r="F640" i="4"/>
  <c r="D642" i="4"/>
  <c r="C634" i="1"/>
  <c r="H633" i="1"/>
  <c r="G633" i="1"/>
  <c r="G409" i="1"/>
  <c r="H409" i="1"/>
  <c r="D646" i="4" l="1"/>
  <c r="F642" i="4"/>
  <c r="C636" i="1"/>
  <c r="H634" i="1"/>
  <c r="G634" i="1"/>
  <c r="D639" i="1"/>
  <c r="I18" i="3"/>
  <c r="H410" i="1"/>
  <c r="G410" i="1"/>
  <c r="I19" i="3"/>
  <c r="D640" i="1"/>
  <c r="D645" i="4"/>
  <c r="H635" i="1"/>
  <c r="G635" i="1"/>
  <c r="G636" i="1" l="1"/>
  <c r="H636" i="1"/>
  <c r="H7" i="3"/>
  <c r="F645" i="4"/>
  <c r="C639" i="1"/>
  <c r="H18" i="3"/>
  <c r="G274" i="9"/>
  <c r="E274" i="9" s="1"/>
  <c r="B274" i="9" s="1"/>
  <c r="F646" i="4"/>
  <c r="H19" i="3"/>
  <c r="C640" i="1"/>
  <c r="H639" i="1" l="1"/>
  <c r="G639" i="1"/>
  <c r="J3" i="9"/>
  <c r="I7" i="3"/>
  <c r="H640" i="1"/>
  <c r="G640" i="1"/>
  <c r="M271" i="9" l="1"/>
  <c r="L271" i="9"/>
  <c r="F271" i="9" s="1"/>
  <c r="H18" i="9"/>
  <c r="G18" i="9"/>
  <c r="L16" i="9"/>
  <c r="I6" i="9"/>
  <c r="E6" i="9" s="1"/>
  <c r="B6" i="9" s="1"/>
  <c r="J6" i="9"/>
  <c r="J8" i="9"/>
  <c r="H15" i="9"/>
  <c r="I12" i="9"/>
  <c r="J7" i="9"/>
  <c r="J9" i="9"/>
  <c r="K9" i="9"/>
  <c r="K11" i="9"/>
  <c r="M16" i="9"/>
  <c r="K5" i="9"/>
  <c r="M15" i="9"/>
  <c r="K12" i="9"/>
  <c r="I11" i="9"/>
  <c r="I13" i="9"/>
  <c r="I7" i="9"/>
  <c r="J17" i="9"/>
  <c r="J13" i="9"/>
  <c r="K10" i="9"/>
  <c r="K7" i="9"/>
  <c r="J11" i="9"/>
  <c r="G17" i="9"/>
  <c r="I5" i="9"/>
  <c r="H17" i="9"/>
  <c r="I17" i="9"/>
  <c r="K6" i="9"/>
  <c r="G15" i="9"/>
  <c r="E15" i="9" s="1"/>
  <c r="J10" i="9"/>
  <c r="E10" i="9" s="1"/>
  <c r="B10" i="9" s="1"/>
  <c r="I9" i="9"/>
  <c r="E9" i="9" s="1"/>
  <c r="B9" i="9" s="1"/>
  <c r="K8" i="9"/>
  <c r="L15" i="9"/>
  <c r="I8" i="9"/>
  <c r="E8" i="9" s="1"/>
  <c r="B8" i="9" s="1"/>
  <c r="H16" i="9"/>
  <c r="J5" i="9"/>
  <c r="K13" i="9"/>
  <c r="J12" i="9"/>
  <c r="G16" i="9"/>
  <c r="E16" i="9" s="1"/>
  <c r="E7" i="9" l="1"/>
  <c r="B7" i="9" s="1"/>
  <c r="F16" i="9"/>
  <c r="B16" i="9" s="1"/>
  <c r="F15" i="9"/>
  <c r="F14" i="9" s="1"/>
  <c r="E5" i="9"/>
  <c r="E13" i="9"/>
  <c r="B13" i="9" s="1"/>
  <c r="E18" i="9"/>
  <c r="B18" i="9" s="1"/>
  <c r="E17" i="9"/>
  <c r="B17" i="9" s="1"/>
  <c r="E11" i="9"/>
  <c r="B11" i="9" s="1"/>
  <c r="E12" i="9"/>
  <c r="B12" i="9" s="1"/>
  <c r="B271" i="9"/>
  <c r="F19" i="9"/>
  <c r="F3" i="9" l="1"/>
  <c r="E4" i="9"/>
  <c r="B5"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<sst xmlns="http://schemas.openxmlformats.org/spreadsheetml/2006/main" count="4338" uniqueCount="3399">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</sst>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1062122.1600000001</v>
      </c>
      <c r="D2" s="6">
        <f>'PR-RAS'!E6</f>
        <v>1240309.3700000001</v>
      </c>
      <c r="E2" s="6">
        <v>0</v>
      </c>
      <c r="F2" s="6">
        <v>0</v>
      </c>
      <c r="G2" s="7">
        <f t="shared" ref="G2:G264" si="0">(B2/1000)*(C2*1+D2*2)</f>
        <v>3542.7409000000002</v>
      </c>
      <c r="H2" s="7">
        <f t="shared" ref="H2:H264" si="1">ABS(C2-ROUND(C2,0))+ABS(D2-ROUND(D2,0))</f>
        <v>0.53000000026077032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124855.51999999999</v>
      </c>
      <c r="D3" s="1">
        <f>'PR-RAS'!E7</f>
        <v>179424.68000000002</v>
      </c>
      <c r="E3" s="1">
        <v>0</v>
      </c>
      <c r="F3" s="1">
        <v>0</v>
      </c>
      <c r="G3" s="2">
        <f t="shared" si="0"/>
        <v>967.40976000000001</v>
      </c>
      <c r="H3" s="2">
        <f t="shared" si="1"/>
        <v>0.79999999998835847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116214.78</v>
      </c>
      <c r="D4" s="1">
        <f>'PR-RAS'!E8</f>
        <v>163015.81</v>
      </c>
      <c r="E4" s="1">
        <v>0</v>
      </c>
      <c r="F4" s="1">
        <v>0</v>
      </c>
      <c r="G4" s="2">
        <f t="shared" si="0"/>
        <v>1326.7392000000002</v>
      </c>
      <c r="H4" s="2">
        <f t="shared" si="1"/>
        <v>0.41000000000349246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136566.71</v>
      </c>
      <c r="D5" s="1">
        <f>'PR-RAS'!E9</f>
        <v>172331.85</v>
      </c>
      <c r="E5" s="1">
        <v>0</v>
      </c>
      <c r="F5" s="1">
        <v>0</v>
      </c>
      <c r="G5" s="2">
        <f t="shared" si="0"/>
        <v>1924.9216400000003</v>
      </c>
      <c r="H5" s="2">
        <f t="shared" si="1"/>
        <v>0.44000000000232831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20351.93</v>
      </c>
      <c r="D11" s="1">
        <f>'PR-RAS'!E15</f>
        <v>9316.0400000000009</v>
      </c>
      <c r="E11" s="1">
        <v>0</v>
      </c>
      <c r="F11" s="1">
        <v>0</v>
      </c>
      <c r="G11" s="2">
        <f t="shared" si="0"/>
        <v>389.84010000000001</v>
      </c>
      <c r="H11" s="2">
        <f t="shared" si="1"/>
        <v>0.11000000000058208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7693.09</v>
      </c>
      <c r="D19" s="1">
        <f>'PR-RAS'!E23</f>
        <v>15872.42</v>
      </c>
      <c r="E19" s="1">
        <v>0</v>
      </c>
      <c r="F19" s="1">
        <v>0</v>
      </c>
      <c r="G19" s="2">
        <f t="shared" si="0"/>
        <v>709.8827399999999</v>
      </c>
      <c r="H19" s="2">
        <f t="shared" si="1"/>
        <v>0.51000000000021828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7693.09</v>
      </c>
      <c r="D23" s="1">
        <f>'PR-RAS'!E27</f>
        <v>15872.42</v>
      </c>
      <c r="E23" s="1">
        <v>0</v>
      </c>
      <c r="F23" s="1">
        <v>0</v>
      </c>
      <c r="G23" s="2">
        <f t="shared" si="0"/>
        <v>867.63445999999999</v>
      </c>
      <c r="H23" s="2">
        <f t="shared" si="1"/>
        <v>0.51000000000021828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947.65</v>
      </c>
      <c r="D25" s="1">
        <f>'PR-RAS'!E29</f>
        <v>536.45000000000005</v>
      </c>
      <c r="E25" s="1">
        <v>0</v>
      </c>
      <c r="F25" s="1">
        <v>0</v>
      </c>
      <c r="G25" s="2">
        <f t="shared" si="0"/>
        <v>48.493200000000009</v>
      </c>
      <c r="H25" s="2">
        <f t="shared" si="1"/>
        <v>0.80000000000006821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947.65</v>
      </c>
      <c r="D27" s="1">
        <f>'PR-RAS'!E31</f>
        <v>536.45000000000005</v>
      </c>
      <c r="E27" s="1">
        <v>0</v>
      </c>
      <c r="F27" s="1">
        <v>0</v>
      </c>
      <c r="G27" s="2">
        <f t="shared" si="0"/>
        <v>52.534300000000002</v>
      </c>
      <c r="H27" s="2">
        <f t="shared" si="1"/>
        <v>0.80000000000006821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589387.37000000011</v>
      </c>
      <c r="D46" s="1">
        <f>'PR-RAS'!E50</f>
        <v>747287.07000000007</v>
      </c>
      <c r="E46" s="1">
        <v>0</v>
      </c>
      <c r="F46" s="1">
        <v>0</v>
      </c>
      <c r="G46" s="2">
        <f t="shared" si="0"/>
        <v>93778.267950000009</v>
      </c>
      <c r="H46" s="2">
        <f t="shared" si="1"/>
        <v>0.44000000017695129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286888.18000000005</v>
      </c>
      <c r="D55" s="1">
        <f>'PR-RAS'!E59</f>
        <v>625130.01</v>
      </c>
      <c r="E55" s="1">
        <v>0</v>
      </c>
      <c r="F55" s="1">
        <v>0</v>
      </c>
      <c r="G55" s="2">
        <f t="shared" si="0"/>
        <v>83006.002800000002</v>
      </c>
      <c r="H55" s="2">
        <f t="shared" si="1"/>
        <v>0.19000000006053597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267498.21000000002</v>
      </c>
      <c r="D56" s="1">
        <f>'PR-RAS'!E60</f>
        <v>375009.52</v>
      </c>
      <c r="E56" s="1">
        <v>0</v>
      </c>
      <c r="F56" s="1">
        <v>0</v>
      </c>
      <c r="G56" s="2">
        <f t="shared" si="0"/>
        <v>55963.448750000003</v>
      </c>
      <c r="H56" s="2">
        <f t="shared" si="1"/>
        <v>0.69000000000232831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19389.97</v>
      </c>
      <c r="D57" s="1">
        <f>'PR-RAS'!E61</f>
        <v>250120.49</v>
      </c>
      <c r="E57" s="1">
        <v>0</v>
      </c>
      <c r="F57" s="1">
        <v>0</v>
      </c>
      <c r="G57" s="2">
        <f t="shared" si="0"/>
        <v>29099.333199999997</v>
      </c>
      <c r="H57" s="2">
        <f t="shared" si="1"/>
        <v>0.51999999998952262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195591.77</v>
      </c>
      <c r="D58" s="1">
        <f>'PR-RAS'!E62</f>
        <v>0</v>
      </c>
      <c r="E58" s="1">
        <v>0</v>
      </c>
      <c r="F58" s="1">
        <v>0</v>
      </c>
      <c r="G58" s="2">
        <f t="shared" si="0"/>
        <v>11148.730889999999</v>
      </c>
      <c r="H58" s="2">
        <f t="shared" si="1"/>
        <v>0.23000000001047738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195591.77</v>
      </c>
      <c r="D60" s="1">
        <f>'PR-RAS'!E64</f>
        <v>0</v>
      </c>
      <c r="E60" s="1">
        <v>0</v>
      </c>
      <c r="F60" s="1">
        <v>0</v>
      </c>
      <c r="G60" s="2">
        <f t="shared" si="0"/>
        <v>11539.914429999999</v>
      </c>
      <c r="H60" s="2">
        <f t="shared" si="1"/>
        <v>0.23000000001047738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106907.42000000001</v>
      </c>
      <c r="D70" s="1">
        <f>'PR-RAS'!E74</f>
        <v>122157.06</v>
      </c>
      <c r="E70" s="1">
        <v>0</v>
      </c>
      <c r="F70" s="1">
        <v>0</v>
      </c>
      <c r="G70" s="2">
        <f t="shared" si="0"/>
        <v>24234.286260000004</v>
      </c>
      <c r="H70" s="2">
        <f t="shared" si="1"/>
        <v>0.48000000001047738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24744.07</v>
      </c>
      <c r="D71" s="1">
        <f>'PR-RAS'!E75</f>
        <v>0</v>
      </c>
      <c r="E71" s="1">
        <v>0</v>
      </c>
      <c r="F71" s="1">
        <v>0</v>
      </c>
      <c r="G71" s="2">
        <f t="shared" si="0"/>
        <v>1732.0849000000001</v>
      </c>
      <c r="H71" s="2">
        <f t="shared" si="1"/>
        <v>6.9999999999708962E-2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82163.350000000006</v>
      </c>
      <c r="D72" s="1">
        <f>'PR-RAS'!E76</f>
        <v>122157.06</v>
      </c>
      <c r="E72" s="1">
        <v>0</v>
      </c>
      <c r="F72" s="1">
        <v>0</v>
      </c>
      <c r="G72" s="2">
        <f t="shared" si="0"/>
        <v>23179.900369999996</v>
      </c>
      <c r="H72" s="2">
        <f t="shared" si="1"/>
        <v>0.41000000000349246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41586.74</v>
      </c>
      <c r="D78" s="1">
        <f>'PR-RAS'!E82</f>
        <v>41517.909999999996</v>
      </c>
      <c r="E78" s="1">
        <v>0</v>
      </c>
      <c r="F78" s="1">
        <v>0</v>
      </c>
      <c r="G78" s="2">
        <f t="shared" si="0"/>
        <v>9595.9371200000005</v>
      </c>
      <c r="H78" s="2">
        <f t="shared" si="1"/>
        <v>0.35000000000582077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0.72</v>
      </c>
      <c r="D79" s="1">
        <f>'PR-RAS'!E83</f>
        <v>0</v>
      </c>
      <c r="E79" s="1">
        <v>0</v>
      </c>
      <c r="F79" s="1">
        <v>0</v>
      </c>
      <c r="G79" s="2">
        <f t="shared" si="0"/>
        <v>5.6159999999999995E-2</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0.72</v>
      </c>
      <c r="D81" s="1">
        <f>'PR-RAS'!E85</f>
        <v>0</v>
      </c>
      <c r="E81" s="1">
        <v>0</v>
      </c>
      <c r="F81" s="1">
        <v>0</v>
      </c>
      <c r="G81" s="2">
        <f t="shared" si="0"/>
        <v>5.7599999999999998E-2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41586.019999999997</v>
      </c>
      <c r="D87" s="1">
        <f>'PR-RAS'!E91</f>
        <v>41517.909999999996</v>
      </c>
      <c r="E87" s="1">
        <v>0</v>
      </c>
      <c r="F87" s="1">
        <v>0</v>
      </c>
      <c r="G87" s="2">
        <f t="shared" si="0"/>
        <v>10717.478239999999</v>
      </c>
      <c r="H87" s="2">
        <f t="shared" si="1"/>
        <v>0.11000000000058208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39648.6</v>
      </c>
      <c r="D89" s="1">
        <f>'PR-RAS'!E93</f>
        <v>38045.42</v>
      </c>
      <c r="E89" s="1">
        <v>0</v>
      </c>
      <c r="F89" s="1">
        <v>0</v>
      </c>
      <c r="G89" s="2">
        <f t="shared" si="0"/>
        <v>10185.07072</v>
      </c>
      <c r="H89" s="2">
        <f t="shared" si="1"/>
        <v>0.81999999999970896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1937.42</v>
      </c>
      <c r="D93" s="1">
        <f>'PR-RAS'!E97</f>
        <v>3472.49</v>
      </c>
      <c r="E93" s="1">
        <v>0</v>
      </c>
      <c r="F93" s="1">
        <v>0</v>
      </c>
      <c r="G93" s="2">
        <f t="shared" si="0"/>
        <v>817.18079999999998</v>
      </c>
      <c r="H93" s="2">
        <f t="shared" si="1"/>
        <v>0.90999999999985448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282997.33</v>
      </c>
      <c r="D102" s="1">
        <f>'PR-RAS'!E106</f>
        <v>260054.5</v>
      </c>
      <c r="E102" s="1">
        <v>0</v>
      </c>
      <c r="F102" s="1">
        <v>0</v>
      </c>
      <c r="G102" s="2">
        <f t="shared" si="0"/>
        <v>81113.739330000011</v>
      </c>
      <c r="H102" s="2">
        <f t="shared" si="1"/>
        <v>0.83000000001629815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33938.85</v>
      </c>
      <c r="D108" s="1">
        <f>'PR-RAS'!E112</f>
        <v>10998.91</v>
      </c>
      <c r="E108" s="1">
        <v>0</v>
      </c>
      <c r="F108" s="1">
        <v>0</v>
      </c>
      <c r="G108" s="2">
        <f t="shared" si="0"/>
        <v>5985.2236899999998</v>
      </c>
      <c r="H108" s="2">
        <f t="shared" si="1"/>
        <v>0.24000000000160071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121.28</v>
      </c>
      <c r="D110" s="1">
        <f>'PR-RAS'!E114</f>
        <v>14.69</v>
      </c>
      <c r="E110" s="1">
        <v>0</v>
      </c>
      <c r="F110" s="1">
        <v>0</v>
      </c>
      <c r="G110" s="2">
        <f t="shared" si="0"/>
        <v>16.421939999999999</v>
      </c>
      <c r="H110" s="2">
        <f t="shared" si="1"/>
        <v>0.59000000000000163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20158.990000000002</v>
      </c>
      <c r="D111" s="1">
        <f>'PR-RAS'!E115</f>
        <v>1455.78</v>
      </c>
      <c r="E111" s="1">
        <v>0</v>
      </c>
      <c r="F111" s="1">
        <v>0</v>
      </c>
      <c r="G111" s="2">
        <f t="shared" si="0"/>
        <v>2537.7605000000003</v>
      </c>
      <c r="H111" s="2">
        <f t="shared" si="1"/>
        <v>0.22999999999842657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13658.58</v>
      </c>
      <c r="D113" s="1">
        <f>'PR-RAS'!E117</f>
        <v>9528.44</v>
      </c>
      <c r="E113" s="1">
        <v>0</v>
      </c>
      <c r="F113" s="1">
        <v>0</v>
      </c>
      <c r="G113" s="2">
        <f t="shared" si="0"/>
        <v>3664.1315199999999</v>
      </c>
      <c r="H113" s="2">
        <f t="shared" si="1"/>
        <v>0.86000000000058208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249058.48</v>
      </c>
      <c r="D116" s="1">
        <f>'PR-RAS'!E120</f>
        <v>249055.59</v>
      </c>
      <c r="E116" s="1">
        <v>0</v>
      </c>
      <c r="F116" s="1">
        <v>0</v>
      </c>
      <c r="G116" s="2">
        <f t="shared" si="0"/>
        <v>85924.510900000008</v>
      </c>
      <c r="H116" s="2">
        <f t="shared" si="1"/>
        <v>0.89000000001396984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37.68</v>
      </c>
      <c r="E117" s="1">
        <v>0</v>
      </c>
      <c r="F117" s="1">
        <v>0</v>
      </c>
      <c r="G117" s="2">
        <f t="shared" si="0"/>
        <v>8.7417600000000011</v>
      </c>
      <c r="H117" s="2">
        <f t="shared" si="1"/>
        <v>0.32000000000000028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248210.38</v>
      </c>
      <c r="D118" s="1">
        <f>'PR-RAS'!E122</f>
        <v>247721.22</v>
      </c>
      <c r="E118" s="1">
        <v>0</v>
      </c>
      <c r="F118" s="1">
        <v>0</v>
      </c>
      <c r="G118" s="2">
        <f t="shared" si="0"/>
        <v>87007.379940000013</v>
      </c>
      <c r="H118" s="2">
        <f t="shared" si="1"/>
        <v>0.60000000000582077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848.1</v>
      </c>
      <c r="D119" s="1">
        <f>'PR-RAS'!E123</f>
        <v>1296.69</v>
      </c>
      <c r="E119" s="1">
        <v>0</v>
      </c>
      <c r="F119" s="1">
        <v>0</v>
      </c>
      <c r="G119" s="2">
        <f t="shared" si="0"/>
        <v>406.09463999999997</v>
      </c>
      <c r="H119" s="2">
        <f t="shared" si="1"/>
        <v>0.40999999999996817</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23295.200000000001</v>
      </c>
      <c r="D120" s="1">
        <f>'PR-RAS'!E124</f>
        <v>12025.21</v>
      </c>
      <c r="E120" s="1">
        <v>0</v>
      </c>
      <c r="F120" s="1">
        <v>0</v>
      </c>
      <c r="G120" s="2">
        <f t="shared" si="0"/>
        <v>5634.1287799999991</v>
      </c>
      <c r="H120" s="2">
        <f t="shared" si="1"/>
        <v>0.40999999999985448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23295.200000000001</v>
      </c>
      <c r="D121" s="1">
        <f>'PR-RAS'!E125</f>
        <v>12025.21</v>
      </c>
      <c r="E121" s="1">
        <v>0</v>
      </c>
      <c r="F121" s="1">
        <v>0</v>
      </c>
      <c r="G121" s="2">
        <f t="shared" si="0"/>
        <v>5681.4743999999992</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23295.200000000001</v>
      </c>
      <c r="D123" s="1">
        <f>'PR-RAS'!E127</f>
        <v>12025.21</v>
      </c>
      <c r="E123" s="1">
        <v>0</v>
      </c>
      <c r="F123" s="1">
        <v>0</v>
      </c>
      <c r="G123" s="2">
        <f t="shared" si="0"/>
        <v>5776.1656399999993</v>
      </c>
      <c r="H123" s="2">
        <f t="shared" si="1"/>
        <v>0.40999999999985448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384523.34</v>
      </c>
      <c r="D147" s="1">
        <f>'PR-RAS'!E151</f>
        <v>459600.61000000004</v>
      </c>
      <c r="E147" s="1">
        <v>0</v>
      </c>
      <c r="F147" s="1">
        <v>0</v>
      </c>
      <c r="G147" s="2">
        <f t="shared" si="0"/>
        <v>190343.78576</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119873.76</v>
      </c>
      <c r="D148" s="1">
        <f>'PR-RAS'!E152</f>
        <v>213429.41</v>
      </c>
      <c r="E148" s="1">
        <v>0</v>
      </c>
      <c r="F148" s="1">
        <v>0</v>
      </c>
      <c r="G148" s="2">
        <f t="shared" si="0"/>
        <v>80369.689259999985</v>
      </c>
      <c r="H148" s="2">
        <f t="shared" si="1"/>
        <v>0.65000000000873115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100314.72</v>
      </c>
      <c r="D149" s="1">
        <f>'PR-RAS'!E153</f>
        <v>179230.54</v>
      </c>
      <c r="E149" s="1">
        <v>0</v>
      </c>
      <c r="F149" s="1">
        <v>0</v>
      </c>
      <c r="G149" s="2">
        <f t="shared" si="0"/>
        <v>67898.818400000004</v>
      </c>
      <c r="H149" s="2">
        <f t="shared" si="1"/>
        <v>0.73999999999068677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100314.72</v>
      </c>
      <c r="D150" s="1">
        <f>'PR-RAS'!E154</f>
        <v>179230.54</v>
      </c>
      <c r="E150" s="1">
        <v>0</v>
      </c>
      <c r="F150" s="1">
        <v>0</v>
      </c>
      <c r="G150" s="2">
        <f t="shared" si="0"/>
        <v>68357.594200000007</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5259.14</v>
      </c>
      <c r="D154" s="1">
        <f>'PR-RAS'!E158</f>
        <v>5845.05</v>
      </c>
      <c r="E154" s="1">
        <v>0</v>
      </c>
      <c r="F154" s="1">
        <v>0</v>
      </c>
      <c r="G154" s="2">
        <f t="shared" si="0"/>
        <v>2593.2337200000002</v>
      </c>
      <c r="H154" s="2">
        <f t="shared" si="1"/>
        <v>0.19000000000050932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14299.9</v>
      </c>
      <c r="D155" s="1">
        <f>'PR-RAS'!E159</f>
        <v>28353.82</v>
      </c>
      <c r="E155" s="1">
        <v>0</v>
      </c>
      <c r="F155" s="1">
        <v>0</v>
      </c>
      <c r="G155" s="2">
        <f t="shared" si="0"/>
        <v>10935.16116</v>
      </c>
      <c r="H155" s="2">
        <f t="shared" si="1"/>
        <v>0.28000000000065484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14299.9</v>
      </c>
      <c r="D157" s="1">
        <f>'PR-RAS'!E161</f>
        <v>28353.82</v>
      </c>
      <c r="E157" s="1">
        <v>0</v>
      </c>
      <c r="F157" s="1">
        <v>0</v>
      </c>
      <c r="G157" s="2">
        <f t="shared" si="0"/>
        <v>11077.176239999999</v>
      </c>
      <c r="H157" s="2">
        <f t="shared" si="1"/>
        <v>0.28000000000065484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172207.68000000002</v>
      </c>
      <c r="D159" s="1">
        <f>'PR-RAS'!E163</f>
        <v>151445.67000000001</v>
      </c>
      <c r="E159" s="1">
        <v>0</v>
      </c>
      <c r="F159" s="1">
        <v>0</v>
      </c>
      <c r="G159" s="2">
        <f t="shared" si="0"/>
        <v>75065.64516</v>
      </c>
      <c r="H159" s="2">
        <f t="shared" si="1"/>
        <v>0.6499999999650754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8477.7099999999991</v>
      </c>
      <c r="D160" s="1">
        <f>'PR-RAS'!E164</f>
        <v>14012.28</v>
      </c>
      <c r="E160" s="1">
        <v>0</v>
      </c>
      <c r="F160" s="1">
        <v>0</v>
      </c>
      <c r="G160" s="2">
        <f t="shared" si="0"/>
        <v>5803.8609300000007</v>
      </c>
      <c r="H160" s="2">
        <f t="shared" si="1"/>
        <v>0.57000000000152795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3622.24</v>
      </c>
      <c r="D161" s="1">
        <f>'PR-RAS'!E165</f>
        <v>4177.75</v>
      </c>
      <c r="E161" s="1">
        <v>0</v>
      </c>
      <c r="F161" s="1">
        <v>0</v>
      </c>
      <c r="G161" s="2">
        <f t="shared" si="0"/>
        <v>1916.4384</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3599.58</v>
      </c>
      <c r="D162" s="1">
        <f>'PR-RAS'!E166</f>
        <v>5643.05</v>
      </c>
      <c r="E162" s="1">
        <v>0</v>
      </c>
      <c r="F162" s="1">
        <v>0</v>
      </c>
      <c r="G162" s="2">
        <f t="shared" si="0"/>
        <v>2396.5944800000002</v>
      </c>
      <c r="H162" s="2">
        <f t="shared" si="1"/>
        <v>0.47000000000025466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459.55</v>
      </c>
      <c r="D163" s="1">
        <f>'PR-RAS'!E167</f>
        <v>2598.7800000000002</v>
      </c>
      <c r="E163" s="1">
        <v>0</v>
      </c>
      <c r="F163" s="1">
        <v>0</v>
      </c>
      <c r="G163" s="2">
        <f t="shared" si="0"/>
        <v>916.45182000000011</v>
      </c>
      <c r="H163" s="2">
        <f t="shared" si="1"/>
        <v>0.66999999999978854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796.34</v>
      </c>
      <c r="D164" s="1">
        <f>'PR-RAS'!E168</f>
        <v>1592.7</v>
      </c>
      <c r="E164" s="1">
        <v>0</v>
      </c>
      <c r="F164" s="1">
        <v>0</v>
      </c>
      <c r="G164" s="2">
        <f t="shared" si="0"/>
        <v>649.02362000000005</v>
      </c>
      <c r="H164" s="2">
        <f t="shared" si="1"/>
        <v>0.63999999999998636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26500.62</v>
      </c>
      <c r="D165" s="1">
        <f>'PR-RAS'!E169</f>
        <v>30147.49</v>
      </c>
      <c r="E165" s="1">
        <v>0</v>
      </c>
      <c r="F165" s="1">
        <v>0</v>
      </c>
      <c r="G165" s="2">
        <f t="shared" si="0"/>
        <v>14234.478400000002</v>
      </c>
      <c r="H165" s="2">
        <f t="shared" si="1"/>
        <v>0.87000000000261934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2787.57</v>
      </c>
      <c r="D166" s="1">
        <f>'PR-RAS'!E170</f>
        <v>8072.47</v>
      </c>
      <c r="E166" s="1">
        <v>0</v>
      </c>
      <c r="F166" s="1">
        <v>0</v>
      </c>
      <c r="G166" s="2">
        <f t="shared" si="0"/>
        <v>3123.8641500000003</v>
      </c>
      <c r="H166" s="2">
        <f t="shared" si="1"/>
        <v>0.90000000000009095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2023.01</v>
      </c>
      <c r="D167" s="1">
        <f>'PR-RAS'!E171</f>
        <v>7011.77</v>
      </c>
      <c r="E167" s="1">
        <v>0</v>
      </c>
      <c r="F167" s="1">
        <v>0</v>
      </c>
      <c r="G167" s="2">
        <f t="shared" si="0"/>
        <v>2663.7273000000005</v>
      </c>
      <c r="H167" s="2">
        <f t="shared" si="1"/>
        <v>0.23999999999955435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14946.24</v>
      </c>
      <c r="D168" s="1">
        <f>'PR-RAS'!E172</f>
        <v>12975.66</v>
      </c>
      <c r="E168" s="1">
        <v>0</v>
      </c>
      <c r="F168" s="1">
        <v>0</v>
      </c>
      <c r="G168" s="2">
        <f t="shared" si="0"/>
        <v>6829.8925200000003</v>
      </c>
      <c r="H168" s="2">
        <f t="shared" si="1"/>
        <v>0.57999999999992724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383.98</v>
      </c>
      <c r="D169" s="1">
        <f>'PR-RAS'!E173</f>
        <v>919.48</v>
      </c>
      <c r="E169" s="1">
        <v>0</v>
      </c>
      <c r="F169" s="1">
        <v>0</v>
      </c>
      <c r="G169" s="2">
        <f t="shared" si="0"/>
        <v>373.45392000000004</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6359.82</v>
      </c>
      <c r="D170" s="1">
        <f>'PR-RAS'!E174</f>
        <v>1168.1099999999999</v>
      </c>
      <c r="E170" s="1">
        <v>0</v>
      </c>
      <c r="F170" s="1">
        <v>0</v>
      </c>
      <c r="G170" s="2">
        <f t="shared" si="0"/>
        <v>1469.63076</v>
      </c>
      <c r="H170" s="2">
        <f t="shared" si="1"/>
        <v>0.29000000000019099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118169.32</v>
      </c>
      <c r="D173" s="1">
        <f>'PR-RAS'!E177</f>
        <v>88608.090000000011</v>
      </c>
      <c r="E173" s="1">
        <v>0</v>
      </c>
      <c r="F173" s="1">
        <v>0</v>
      </c>
      <c r="G173" s="2">
        <f t="shared" si="0"/>
        <v>50806.305999999997</v>
      </c>
      <c r="H173" s="2">
        <f t="shared" si="1"/>
        <v>0.41000000001804437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4135.25</v>
      </c>
      <c r="D174" s="1">
        <f>'PR-RAS'!E178</f>
        <v>4117.7700000000004</v>
      </c>
      <c r="E174" s="1">
        <v>0</v>
      </c>
      <c r="F174" s="1">
        <v>0</v>
      </c>
      <c r="G174" s="2">
        <f t="shared" si="0"/>
        <v>2140.1466700000001</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69806.84</v>
      </c>
      <c r="D175" s="1">
        <f>'PR-RAS'!E179</f>
        <v>21654.07</v>
      </c>
      <c r="E175" s="1">
        <v>0</v>
      </c>
      <c r="F175" s="1">
        <v>0</v>
      </c>
      <c r="G175" s="2">
        <f t="shared" si="0"/>
        <v>19682.006519999999</v>
      </c>
      <c r="H175" s="2">
        <f t="shared" si="1"/>
        <v>0.23000000000320142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3467.88</v>
      </c>
      <c r="D176" s="1">
        <f>'PR-RAS'!E180</f>
        <v>3657.65</v>
      </c>
      <c r="E176" s="1">
        <v>0</v>
      </c>
      <c r="F176" s="1">
        <v>0</v>
      </c>
      <c r="G176" s="2">
        <f t="shared" si="0"/>
        <v>1887.0564999999999</v>
      </c>
      <c r="H176" s="2">
        <f t="shared" si="1"/>
        <v>0.46999999999979991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7803.58</v>
      </c>
      <c r="D177" s="1">
        <f>'PR-RAS'!E181</f>
        <v>23636.83</v>
      </c>
      <c r="E177" s="1">
        <v>0</v>
      </c>
      <c r="F177" s="1">
        <v>0</v>
      </c>
      <c r="G177" s="2">
        <f t="shared" si="0"/>
        <v>9693.5942400000004</v>
      </c>
      <c r="H177" s="2">
        <f t="shared" si="1"/>
        <v>0.58999999999832653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5239.8999999999996</v>
      </c>
      <c r="D179" s="1">
        <f>'PR-RAS'!E183</f>
        <v>2611.14</v>
      </c>
      <c r="E179" s="1">
        <v>0</v>
      </c>
      <c r="F179" s="1">
        <v>0</v>
      </c>
      <c r="G179" s="2">
        <f t="shared" si="0"/>
        <v>1862.2680399999999</v>
      </c>
      <c r="H179" s="2">
        <f t="shared" si="1"/>
        <v>0.24000000000023647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17654.63</v>
      </c>
      <c r="D180" s="1">
        <f>'PR-RAS'!E184</f>
        <v>25357.4</v>
      </c>
      <c r="E180" s="1">
        <v>0</v>
      </c>
      <c r="F180" s="1">
        <v>0</v>
      </c>
      <c r="G180" s="2">
        <f t="shared" si="0"/>
        <v>12238.127970000001</v>
      </c>
      <c r="H180" s="2">
        <f t="shared" si="1"/>
        <v>0.77000000000043656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2645.47</v>
      </c>
      <c r="D181" s="1">
        <f>'PR-RAS'!E185</f>
        <v>3863.94</v>
      </c>
      <c r="E181" s="1">
        <v>0</v>
      </c>
      <c r="F181" s="1">
        <v>0</v>
      </c>
      <c r="G181" s="2">
        <f t="shared" si="0"/>
        <v>1867.203</v>
      </c>
      <c r="H181" s="2">
        <f t="shared" si="1"/>
        <v>0.52999999999974534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7415.77</v>
      </c>
      <c r="D182" s="1">
        <f>'PR-RAS'!E186</f>
        <v>3709.29</v>
      </c>
      <c r="E182" s="1">
        <v>0</v>
      </c>
      <c r="F182" s="1">
        <v>0</v>
      </c>
      <c r="G182" s="2">
        <f t="shared" si="0"/>
        <v>2685.0173500000001</v>
      </c>
      <c r="H182" s="2">
        <f t="shared" si="1"/>
        <v>0.51999999999952706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19060.03</v>
      </c>
      <c r="D184" s="1">
        <f>'PR-RAS'!E188</f>
        <v>18677.809999999998</v>
      </c>
      <c r="E184" s="1">
        <v>0</v>
      </c>
      <c r="F184" s="1">
        <v>0</v>
      </c>
      <c r="G184" s="2">
        <f t="shared" si="0"/>
        <v>10324.063949999998</v>
      </c>
      <c r="H184" s="2">
        <f t="shared" si="1"/>
        <v>0.22000000000116415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9905.06</v>
      </c>
      <c r="D185" s="1">
        <f>'PR-RAS'!E189</f>
        <v>7095.15</v>
      </c>
      <c r="E185" s="1">
        <v>0</v>
      </c>
      <c r="F185" s="1">
        <v>0</v>
      </c>
      <c r="G185" s="2">
        <f t="shared" si="0"/>
        <v>4433.5462399999997</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50.97</v>
      </c>
      <c r="D186" s="1">
        <f>'PR-RAS'!E190</f>
        <v>72.790000000000006</v>
      </c>
      <c r="E186" s="1">
        <v>0</v>
      </c>
      <c r="F186" s="1">
        <v>0</v>
      </c>
      <c r="G186" s="2">
        <f t="shared" si="0"/>
        <v>36.361750000000001</v>
      </c>
      <c r="H186" s="2">
        <f t="shared" si="1"/>
        <v>0.23999999999999488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5698.06</v>
      </c>
      <c r="D187" s="1">
        <f>'PR-RAS'!E191</f>
        <v>5679.37</v>
      </c>
      <c r="E187" s="1">
        <v>0</v>
      </c>
      <c r="F187" s="1">
        <v>0</v>
      </c>
      <c r="G187" s="2">
        <f t="shared" si="0"/>
        <v>3172.5647999999997</v>
      </c>
      <c r="H187" s="2">
        <f t="shared" si="1"/>
        <v>0.43000000000029104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168.53</v>
      </c>
      <c r="D188" s="1">
        <f>'PR-RAS'!E192</f>
        <v>1664.06</v>
      </c>
      <c r="E188" s="1">
        <v>0</v>
      </c>
      <c r="F188" s="1">
        <v>0</v>
      </c>
      <c r="G188" s="2">
        <f t="shared" si="0"/>
        <v>653.87355000000002</v>
      </c>
      <c r="H188" s="2">
        <f t="shared" si="1"/>
        <v>0.52999999999994429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185.15</v>
      </c>
      <c r="D189" s="1">
        <f>'PR-RAS'!E193</f>
        <v>148</v>
      </c>
      <c r="E189" s="1">
        <v>0</v>
      </c>
      <c r="F189" s="1">
        <v>0</v>
      </c>
      <c r="G189" s="2">
        <f t="shared" si="0"/>
        <v>90.456199999999995</v>
      </c>
      <c r="H189" s="2">
        <f t="shared" si="1"/>
        <v>0.15000000000000568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3052.26</v>
      </c>
      <c r="D191" s="1">
        <f>'PR-RAS'!E195</f>
        <v>4018.44</v>
      </c>
      <c r="E191" s="1">
        <v>0</v>
      </c>
      <c r="F191" s="1">
        <v>0</v>
      </c>
      <c r="G191" s="2">
        <f t="shared" si="0"/>
        <v>2106.9366</v>
      </c>
      <c r="H191" s="2">
        <f t="shared" si="1"/>
        <v>0.70000000000027285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14592.810000000001</v>
      </c>
      <c r="D192" s="1">
        <f>'PR-RAS'!E196</f>
        <v>10037.780000000001</v>
      </c>
      <c r="E192" s="1">
        <v>0</v>
      </c>
      <c r="F192" s="1">
        <v>0</v>
      </c>
      <c r="G192" s="2">
        <f t="shared" si="0"/>
        <v>6621.6586700000007</v>
      </c>
      <c r="H192" s="2">
        <f t="shared" si="1"/>
        <v>0.40999999999803549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11932.11</v>
      </c>
      <c r="D198" s="1">
        <f>'PR-RAS'!E202</f>
        <v>7504.89</v>
      </c>
      <c r="E198" s="1">
        <v>0</v>
      </c>
      <c r="F198" s="1">
        <v>0</v>
      </c>
      <c r="G198" s="2">
        <f t="shared" si="0"/>
        <v>5307.5523300000004</v>
      </c>
      <c r="H198" s="2">
        <f t="shared" si="1"/>
        <v>0.22000000000025466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11932.11</v>
      </c>
      <c r="D200" s="1">
        <f>'PR-RAS'!E204</f>
        <v>7504.89</v>
      </c>
      <c r="E200" s="1">
        <v>0</v>
      </c>
      <c r="F200" s="1">
        <v>0</v>
      </c>
      <c r="G200" s="2">
        <f t="shared" si="0"/>
        <v>5361.4361100000006</v>
      </c>
      <c r="H200" s="2">
        <f t="shared" si="1"/>
        <v>0.22000000000025466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2660.7</v>
      </c>
      <c r="D206" s="1">
        <f>'PR-RAS'!E210</f>
        <v>2532.8900000000003</v>
      </c>
      <c r="E206" s="1">
        <v>0</v>
      </c>
      <c r="F206" s="1">
        <v>0</v>
      </c>
      <c r="G206" s="2">
        <f t="shared" si="0"/>
        <v>1583.9284</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1829.23</v>
      </c>
      <c r="D207" s="1">
        <f>'PR-RAS'!E211</f>
        <v>1676.44</v>
      </c>
      <c r="E207" s="1">
        <v>0</v>
      </c>
      <c r="F207" s="1">
        <v>0</v>
      </c>
      <c r="G207" s="2">
        <f t="shared" si="0"/>
        <v>1067.51466</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0</v>
      </c>
      <c r="E209" s="1">
        <v>0</v>
      </c>
      <c r="F209" s="1">
        <v>0</v>
      </c>
      <c r="G209" s="2">
        <f t="shared" si="0"/>
        <v>6.2399999999999999E-3</v>
      </c>
      <c r="H209" s="2">
        <f t="shared" si="1"/>
        <v>0.03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831.44</v>
      </c>
      <c r="D210" s="1">
        <f>'PR-RAS'!E214</f>
        <v>856.45</v>
      </c>
      <c r="E210" s="1">
        <v>0</v>
      </c>
      <c r="F210" s="1">
        <v>0</v>
      </c>
      <c r="G210" s="2">
        <f t="shared" si="0"/>
        <v>531.76706000000001</v>
      </c>
      <c r="H210" s="2">
        <f t="shared" si="1"/>
        <v>0.89000000000010004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29024.75</v>
      </c>
      <c r="D248" s="1">
        <f>'PR-RAS'!E252</f>
        <v>26571.81</v>
      </c>
      <c r="E248" s="1">
        <v>0</v>
      </c>
      <c r="F248" s="1">
        <v>0</v>
      </c>
      <c r="G248" s="2">
        <f t="shared" si="0"/>
        <v>20295.587389999997</v>
      </c>
      <c r="H248" s="2">
        <f t="shared" si="1"/>
        <v>0.43999999999869033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29024.75</v>
      </c>
      <c r="D255" s="1">
        <f>'PR-RAS'!E259</f>
        <v>26571.81</v>
      </c>
      <c r="E255" s="1">
        <v>0</v>
      </c>
      <c r="F255" s="1">
        <v>0</v>
      </c>
      <c r="G255" s="2">
        <f t="shared" si="0"/>
        <v>20870.76598</v>
      </c>
      <c r="H255" s="2">
        <f t="shared" si="1"/>
        <v>0.43999999999869033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29024.75</v>
      </c>
      <c r="D256" s="1">
        <f>'PR-RAS'!E260</f>
        <v>26571.81</v>
      </c>
      <c r="E256" s="1">
        <v>0</v>
      </c>
      <c r="F256" s="1">
        <v>0</v>
      </c>
      <c r="G256" s="2">
        <f t="shared" si="0"/>
        <v>20952.93435</v>
      </c>
      <c r="H256" s="2">
        <f t="shared" si="1"/>
        <v>0.43999999999869033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48824.340000000004</v>
      </c>
      <c r="D259" s="1">
        <f>'PR-RAS'!E263</f>
        <v>58115.94</v>
      </c>
      <c r="E259" s="1">
        <v>0</v>
      </c>
      <c r="F259" s="1">
        <v>0</v>
      </c>
      <c r="G259" s="2">
        <f t="shared" si="0"/>
        <v>42584.504760000003</v>
      </c>
      <c r="H259" s="2">
        <f t="shared" si="1"/>
        <v>0.40000000000145519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48487.26</v>
      </c>
      <c r="D260" s="1">
        <f>'PR-RAS'!E264</f>
        <v>57898.98</v>
      </c>
      <c r="E260" s="1">
        <v>0</v>
      </c>
      <c r="F260" s="1">
        <v>0</v>
      </c>
      <c r="G260" s="2">
        <f t="shared" si="0"/>
        <v>42549.871980000004</v>
      </c>
      <c r="H260" s="2">
        <f t="shared" si="1"/>
        <v>0.27999999999883585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48487.26</v>
      </c>
      <c r="D261" s="1">
        <f>'PR-RAS'!E265</f>
        <v>57898.98</v>
      </c>
      <c r="E261" s="1">
        <v>0</v>
      </c>
      <c r="F261" s="1">
        <v>0</v>
      </c>
      <c r="G261" s="2">
        <f t="shared" si="0"/>
        <v>42714.157200000001</v>
      </c>
      <c r="H261" s="2">
        <f t="shared" si="1"/>
        <v>0.27999999999883585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337.08</v>
      </c>
      <c r="D275" s="1">
        <f>'PR-RAS'!E279</f>
        <v>216.96</v>
      </c>
      <c r="E275" s="1">
        <v>0</v>
      </c>
      <c r="F275" s="1">
        <v>0</v>
      </c>
      <c r="G275" s="2">
        <f t="shared" si="8"/>
        <v>211.25400000000002</v>
      </c>
      <c r="H275" s="2">
        <f t="shared" si="9"/>
        <v>0.11999999999997613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337.08</v>
      </c>
      <c r="D276" s="1">
        <f>'PR-RAS'!E280</f>
        <v>216.96</v>
      </c>
      <c r="E276" s="1">
        <v>0</v>
      </c>
      <c r="F276" s="1">
        <v>0</v>
      </c>
      <c r="G276" s="2">
        <f t="shared" si="8"/>
        <v>212.02500000000001</v>
      </c>
      <c r="H276" s="2">
        <f t="shared" si="9"/>
        <v>0.11999999999997613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384523.34</v>
      </c>
      <c r="D285" s="1">
        <f>'PR-RAS'!E289</f>
        <v>459600.61000000004</v>
      </c>
      <c r="E285" s="1">
        <v>0</v>
      </c>
      <c r="F285" s="1">
        <v>0</v>
      </c>
      <c r="G285" s="2">
        <f t="shared" si="8"/>
        <v>370257.77503999998</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677598.82000000007</v>
      </c>
      <c r="D286" s="1">
        <f>'PR-RAS'!E290</f>
        <v>780708.76</v>
      </c>
      <c r="E286" s="1">
        <v>0</v>
      </c>
      <c r="F286" s="1">
        <v>0</v>
      </c>
      <c r="G286" s="2">
        <f t="shared" si="8"/>
        <v>638119.65689999994</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14211.88</v>
      </c>
      <c r="D288" s="1">
        <f>'PR-RAS'!E292</f>
        <v>12904.84</v>
      </c>
      <c r="E288" s="1">
        <v>0</v>
      </c>
      <c r="F288" s="1">
        <v>0</v>
      </c>
      <c r="G288" s="2">
        <f t="shared" si="8"/>
        <v>11486.187719999998</v>
      </c>
      <c r="H288" s="2">
        <f t="shared" si="9"/>
        <v>0.28000000000065484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550.14</v>
      </c>
      <c r="D293" s="1">
        <f>'PR-RAS'!E298</f>
        <v>0</v>
      </c>
      <c r="E293" s="1">
        <v>0</v>
      </c>
      <c r="F293" s="1">
        <v>0</v>
      </c>
      <c r="G293" s="2">
        <f t="shared" si="8"/>
        <v>160.64087999999998</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550.14</v>
      </c>
      <c r="D294" s="1">
        <f>'PR-RAS'!E299</f>
        <v>0</v>
      </c>
      <c r="E294" s="1">
        <v>0</v>
      </c>
      <c r="F294" s="1">
        <v>0</v>
      </c>
      <c r="G294" s="2">
        <f t="shared" si="8"/>
        <v>161.19101999999998</v>
      </c>
      <c r="H294" s="2">
        <f t="shared" si="9"/>
        <v>0.13999999999998636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550.14</v>
      </c>
      <c r="D295" s="1">
        <f>'PR-RAS'!E300</f>
        <v>0</v>
      </c>
      <c r="E295" s="1">
        <v>0</v>
      </c>
      <c r="F295" s="1">
        <v>0</v>
      </c>
      <c r="G295" s="2">
        <f t="shared" si="8"/>
        <v>161.74115999999998</v>
      </c>
      <c r="H295" s="2">
        <f t="shared" si="9"/>
        <v>0.13999999999998636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550.14</v>
      </c>
      <c r="D296" s="1">
        <f>'PR-RAS'!E301</f>
        <v>0</v>
      </c>
      <c r="E296" s="1">
        <v>0</v>
      </c>
      <c r="F296" s="1">
        <v>0</v>
      </c>
      <c r="G296" s="2">
        <f t="shared" si="8"/>
        <v>162.29129999999998</v>
      </c>
      <c r="H296" s="2">
        <f t="shared" si="9"/>
        <v>0.13999999999998636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517680.81</v>
      </c>
      <c r="D345" s="1">
        <f>'PR-RAS'!E350</f>
        <v>239595.9</v>
      </c>
      <c r="E345" s="1">
        <v>0</v>
      </c>
      <c r="F345" s="1">
        <v>0</v>
      </c>
      <c r="G345" s="2">
        <f t="shared" si="8"/>
        <v>342924.17783999996</v>
      </c>
      <c r="H345" s="2">
        <f t="shared" si="9"/>
        <v>0.29000000000814907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5972.54</v>
      </c>
      <c r="E346" s="1">
        <v>0</v>
      </c>
      <c r="F346" s="1">
        <v>0</v>
      </c>
      <c r="G346" s="2">
        <f t="shared" si="8"/>
        <v>4121.0526</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5972.54</v>
      </c>
      <c r="E347" s="1">
        <v>0</v>
      </c>
      <c r="F347" s="1">
        <v>0</v>
      </c>
      <c r="G347" s="2">
        <f t="shared" si="8"/>
        <v>4132.9976799999995</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5972.54</v>
      </c>
      <c r="E348" s="1">
        <v>0</v>
      </c>
      <c r="F348" s="1">
        <v>0</v>
      </c>
      <c r="G348" s="2">
        <f t="shared" si="8"/>
        <v>4144.9427599999999</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517680.81</v>
      </c>
      <c r="D358" s="1">
        <f>'PR-RAS'!E363</f>
        <v>233623.36</v>
      </c>
      <c r="E358" s="1">
        <v>0</v>
      </c>
      <c r="F358" s="1">
        <v>0</v>
      </c>
      <c r="G358" s="2">
        <f t="shared" si="8"/>
        <v>351619.12821</v>
      </c>
      <c r="H358" s="2">
        <f t="shared" si="9"/>
        <v>0.54999999998835847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412274.33999999997</v>
      </c>
      <c r="D359" s="1">
        <f>'PR-RAS'!E364</f>
        <v>208414.44999999998</v>
      </c>
      <c r="E359" s="1">
        <v>0</v>
      </c>
      <c r="F359" s="1">
        <v>0</v>
      </c>
      <c r="G359" s="2">
        <f t="shared" si="8"/>
        <v>296818.95991999999</v>
      </c>
      <c r="H359" s="2">
        <f t="shared" si="9"/>
        <v>0.78999999994994141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80009.87</v>
      </c>
      <c r="D361" s="1">
        <f>'PR-RAS'!E366</f>
        <v>114447.51</v>
      </c>
      <c r="E361" s="1">
        <v>0</v>
      </c>
      <c r="F361" s="1">
        <v>0</v>
      </c>
      <c r="G361" s="2">
        <f t="shared" si="8"/>
        <v>111205.7604</v>
      </c>
      <c r="H361" s="2">
        <f t="shared" si="9"/>
        <v>0.6200000000098953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26702.28</v>
      </c>
      <c r="E362" s="1">
        <v>0</v>
      </c>
      <c r="F362" s="1">
        <v>0</v>
      </c>
      <c r="G362" s="2">
        <f t="shared" si="8"/>
        <v>19279.046159999998</v>
      </c>
      <c r="H362" s="2">
        <f t="shared" si="9"/>
        <v>0.27999999999883585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332264.46999999997</v>
      </c>
      <c r="D363" s="1">
        <f>'PR-RAS'!E368</f>
        <v>67264.66</v>
      </c>
      <c r="E363" s="1">
        <v>0</v>
      </c>
      <c r="F363" s="1">
        <v>0</v>
      </c>
      <c r="G363" s="2">
        <f t="shared" si="8"/>
        <v>168979.35197999998</v>
      </c>
      <c r="H363" s="2">
        <f t="shared" si="9"/>
        <v>0.80999999996856786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84784.670000000013</v>
      </c>
      <c r="D364" s="1">
        <f>'PR-RAS'!E369</f>
        <v>4703.03</v>
      </c>
      <c r="E364" s="1">
        <v>0</v>
      </c>
      <c r="F364" s="1">
        <v>0</v>
      </c>
      <c r="G364" s="2">
        <f t="shared" si="8"/>
        <v>34191.234990000004</v>
      </c>
      <c r="H364" s="2">
        <f t="shared" si="9"/>
        <v>0.35999999998693966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2877.63</v>
      </c>
      <c r="D365" s="1">
        <f>'PR-RAS'!E370</f>
        <v>4703.03</v>
      </c>
      <c r="E365" s="1">
        <v>0</v>
      </c>
      <c r="F365" s="1">
        <v>0</v>
      </c>
      <c r="G365" s="2">
        <f t="shared" si="8"/>
        <v>4471.2631599999995</v>
      </c>
      <c r="H365" s="2">
        <f t="shared" si="9"/>
        <v>0.3999999999996362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76599.8</v>
      </c>
      <c r="D366" s="1">
        <f>'PR-RAS'!E371</f>
        <v>0</v>
      </c>
      <c r="E366" s="1">
        <v>0</v>
      </c>
      <c r="F366" s="1">
        <v>0</v>
      </c>
      <c r="G366" s="2">
        <f t="shared" si="8"/>
        <v>27958.927</v>
      </c>
      <c r="H366" s="2">
        <f t="shared" si="9"/>
        <v>0.19999999999708962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3080.42</v>
      </c>
      <c r="D367" s="1">
        <f>'PR-RAS'!E372</f>
        <v>0</v>
      </c>
      <c r="E367" s="1">
        <v>0</v>
      </c>
      <c r="F367" s="1">
        <v>0</v>
      </c>
      <c r="G367" s="2">
        <f t="shared" si="8"/>
        <v>1127.43372</v>
      </c>
      <c r="H367" s="2">
        <f t="shared" si="9"/>
        <v>0.42000000000007276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2226.8200000000002</v>
      </c>
      <c r="D371" s="1">
        <f>'PR-RAS'!E376</f>
        <v>0</v>
      </c>
      <c r="E371" s="1">
        <v>0</v>
      </c>
      <c r="F371" s="1">
        <v>0</v>
      </c>
      <c r="G371" s="2">
        <f t="shared" si="8"/>
        <v>823.92340000000002</v>
      </c>
      <c r="H371" s="2">
        <f t="shared" si="9"/>
        <v>0.17999999999983629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20621.8</v>
      </c>
      <c r="D386" s="1">
        <f>'PR-RAS'!E391</f>
        <v>20505.879999999997</v>
      </c>
      <c r="E386" s="1">
        <v>0</v>
      </c>
      <c r="F386" s="1">
        <v>0</v>
      </c>
      <c r="G386" s="2">
        <f t="shared" si="8"/>
        <v>23728.920600000001</v>
      </c>
      <c r="H386" s="2">
        <f t="shared" si="9"/>
        <v>0.32000000000334694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2438.7800000000002</v>
      </c>
      <c r="D388" s="1">
        <f>'PR-RAS'!E393</f>
        <v>0</v>
      </c>
      <c r="E388" s="1">
        <v>0</v>
      </c>
      <c r="F388" s="1">
        <v>0</v>
      </c>
      <c r="G388" s="2">
        <f t="shared" si="8"/>
        <v>943.80786000000012</v>
      </c>
      <c r="H388" s="2">
        <f t="shared" si="9"/>
        <v>0.21999999999979991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4894.17</v>
      </c>
      <c r="E389" s="1">
        <v>0</v>
      </c>
      <c r="F389" s="1">
        <v>0</v>
      </c>
      <c r="G389" s="2">
        <f t="shared" si="8"/>
        <v>3797.87592</v>
      </c>
      <c r="H389" s="2">
        <f t="shared" si="9"/>
        <v>0.17000000000007276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18183.02</v>
      </c>
      <c r="D390" s="1">
        <f>'PR-RAS'!E395</f>
        <v>15611.71</v>
      </c>
      <c r="E390" s="1">
        <v>0</v>
      </c>
      <c r="F390" s="1">
        <v>0</v>
      </c>
      <c r="G390" s="2">
        <f t="shared" si="8"/>
        <v>19219.105160000003</v>
      </c>
      <c r="H390" s="2">
        <f t="shared" si="9"/>
        <v>0.31000000000130967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517130.67</v>
      </c>
      <c r="D403" s="1">
        <f>'PR-RAS'!E408</f>
        <v>239595.9</v>
      </c>
      <c r="E403" s="1">
        <v>0</v>
      </c>
      <c r="F403" s="1">
        <v>0</v>
      </c>
      <c r="G403" s="2">
        <f t="shared" si="8"/>
        <v>400521.63294000004</v>
      </c>
      <c r="H403" s="2">
        <f t="shared" si="9"/>
        <v>0.43000000002211891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11102.32</v>
      </c>
      <c r="D405" s="1">
        <f>'PR-RAS'!E410</f>
        <v>12421.38</v>
      </c>
      <c r="E405" s="1">
        <v>0</v>
      </c>
      <c r="F405" s="1">
        <v>0</v>
      </c>
      <c r="G405" s="2">
        <f t="shared" si="8"/>
        <v>14521.812320000001</v>
      </c>
      <c r="H405" s="2">
        <f t="shared" si="9"/>
        <v>0.69999999999890861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1062672.3</v>
      </c>
      <c r="D407" s="1">
        <f>'PR-RAS'!E412</f>
        <v>1240309.3700000001</v>
      </c>
      <c r="E407" s="1">
        <v>0</v>
      </c>
      <c r="F407" s="1">
        <v>0</v>
      </c>
      <c r="G407" s="2">
        <f t="shared" si="8"/>
        <v>1438576.1622400002</v>
      </c>
      <c r="H407" s="2">
        <f t="shared" si="9"/>
        <v>0.67000000015832484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902204.15</v>
      </c>
      <c r="D408" s="1">
        <f>'PR-RAS'!E413</f>
        <v>699196.51</v>
      </c>
      <c r="E408" s="1">
        <v>0</v>
      </c>
      <c r="F408" s="1">
        <v>0</v>
      </c>
      <c r="G408" s="2">
        <f t="shared" si="8"/>
        <v>936343.04818999988</v>
      </c>
      <c r="H408" s="2">
        <f t="shared" si="9"/>
        <v>0.64000000001396984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160468.15000000002</v>
      </c>
      <c r="D409" s="1">
        <f>'PR-RAS'!E414</f>
        <v>541112.8600000001</v>
      </c>
      <c r="E409" s="1">
        <v>0</v>
      </c>
      <c r="F409" s="1">
        <v>0</v>
      </c>
      <c r="G409" s="2">
        <f t="shared" si="8"/>
        <v>507019.09896000003</v>
      </c>
      <c r="H409" s="2">
        <f t="shared" si="9"/>
        <v>0.28999999992083758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3109.5599999999995</v>
      </c>
      <c r="D411" s="1">
        <f>'PR-RAS'!E416</f>
        <v>483.46000000000095</v>
      </c>
      <c r="E411" s="1">
        <v>0</v>
      </c>
      <c r="F411" s="1">
        <v>0</v>
      </c>
      <c r="G411" s="2">
        <f t="shared" si="8"/>
        <v>1671.3568000000005</v>
      </c>
      <c r="H411" s="2">
        <f t="shared" si="9"/>
        <v>0.90000000000145519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39309.54</v>
      </c>
      <c r="D522" s="1">
        <f>'PR-RAS'!E528</f>
        <v>39309.54</v>
      </c>
      <c r="E522" s="1">
        <v>0</v>
      </c>
      <c r="F522" s="1">
        <v>0</v>
      </c>
      <c r="G522" s="2">
        <f t="shared" ref="G522:G809" si="10">(B522/1000)*(C522*1+D522*2)</f>
        <v>61440.811020000001</v>
      </c>
      <c r="H522" s="2">
        <f t="shared" ref="H522:H809" si="11">ABS(C522-ROUND(C522,0))+ABS(D522-ROUND(D522,0))</f>
        <v>0.91999999999825377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39309.54</v>
      </c>
      <c r="D587" s="1">
        <f>'PR-RAS'!E593</f>
        <v>39309.54</v>
      </c>
      <c r="E587" s="1">
        <v>0</v>
      </c>
      <c r="F587" s="1">
        <v>0</v>
      </c>
      <c r="G587" s="2">
        <f t="shared" si="10"/>
        <v>69106.171319999994</v>
      </c>
      <c r="H587" s="2">
        <f t="shared" si="11"/>
        <v>0.91999999999825377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39309.54</v>
      </c>
      <c r="D593" s="1">
        <f>'PR-RAS'!E599</f>
        <v>39309.54</v>
      </c>
      <c r="E593" s="1">
        <v>0</v>
      </c>
      <c r="F593" s="1">
        <v>0</v>
      </c>
      <c r="G593" s="2">
        <f t="shared" si="10"/>
        <v>69813.743039999987</v>
      </c>
      <c r="H593" s="2">
        <f t="shared" si="11"/>
        <v>0.91999999999825377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39309.54</v>
      </c>
      <c r="D594" s="1">
        <f>'PR-RAS'!E600</f>
        <v>39309.54</v>
      </c>
      <c r="E594" s="1">
        <v>0</v>
      </c>
      <c r="F594" s="1">
        <v>0</v>
      </c>
      <c r="G594" s="2">
        <f t="shared" si="10"/>
        <v>69931.671659999993</v>
      </c>
      <c r="H594" s="2">
        <f t="shared" si="11"/>
        <v>0.91999999999825377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39309.54</v>
      </c>
      <c r="D630" s="1">
        <f>'PR-RAS'!E636</f>
        <v>39309.54</v>
      </c>
      <c r="E630" s="1">
        <v>0</v>
      </c>
      <c r="F630" s="1">
        <v>0</v>
      </c>
      <c r="G630" s="2">
        <f t="shared" si="10"/>
        <v>74177.101979999992</v>
      </c>
      <c r="H630" s="2">
        <f t="shared" si="11"/>
        <v>0.91999999999825377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1062672.3</v>
      </c>
      <c r="D633" s="1">
        <f>'PR-RAS'!E639</f>
        <v>1240309.3700000001</v>
      </c>
      <c r="E633" s="1">
        <v>0</v>
      </c>
      <c r="F633" s="1">
        <v>0</v>
      </c>
      <c r="G633" s="2">
        <f t="shared" si="10"/>
        <v>2239359.9372800002</v>
      </c>
      <c r="H633" s="2">
        <f t="shared" si="11"/>
        <v>0.67000000015832484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941513.69000000006</v>
      </c>
      <c r="D634" s="1">
        <f>'PR-RAS'!E640</f>
        <v>738506.05</v>
      </c>
      <c r="E634" s="1">
        <v>0</v>
      </c>
      <c r="F634" s="1">
        <v>0</v>
      </c>
      <c r="G634" s="2">
        <f t="shared" si="10"/>
        <v>1530926.82507</v>
      </c>
      <c r="H634" s="2">
        <f t="shared" si="11"/>
        <v>0.35999999998603016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121158.60999999999</v>
      </c>
      <c r="D635" s="1">
        <f>'PR-RAS'!E641</f>
        <v>501803.32000000007</v>
      </c>
      <c r="E635" s="1">
        <v>0</v>
      </c>
      <c r="F635" s="1">
        <v>0</v>
      </c>
      <c r="G635" s="2">
        <f t="shared" si="10"/>
        <v>713101.16850000003</v>
      </c>
      <c r="H635" s="2">
        <f t="shared" si="11"/>
        <v>0.71000000007916242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3109.5599999999995</v>
      </c>
      <c r="D637" s="1">
        <f>'PR-RAS'!E643</f>
        <v>483.46000000000095</v>
      </c>
      <c r="E637" s="1">
        <v>0</v>
      </c>
      <c r="F637" s="1">
        <v>0</v>
      </c>
      <c r="G637" s="2">
        <f t="shared" si="10"/>
        <v>2592.6412800000007</v>
      </c>
      <c r="H637" s="2">
        <f t="shared" si="11"/>
        <v>0.90000000000145519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124268.16999999998</v>
      </c>
      <c r="D639" s="1">
        <f>'PR-RAS'!E645</f>
        <v>502286.78000000009</v>
      </c>
      <c r="E639" s="1">
        <v>0</v>
      </c>
      <c r="F639" s="1">
        <v>0</v>
      </c>
      <c r="G639" s="2">
        <f t="shared" si="10"/>
        <v>720201.02374000009</v>
      </c>
      <c r="H639" s="2">
        <f t="shared" si="11"/>
        <v>0.38999999989755452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270442.18</v>
      </c>
      <c r="D642" s="1">
        <f>'PR-RAS'!E649</f>
        <v>89824.49</v>
      </c>
      <c r="E642" s="1">
        <v>0</v>
      </c>
      <c r="F642" s="1">
        <v>0</v>
      </c>
      <c r="G642" s="2">
        <f t="shared" si="10"/>
        <v>288508.43356000003</v>
      </c>
      <c r="H642" s="2">
        <f t="shared" si="11"/>
        <v>0.66999999999825377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1243800.02</v>
      </c>
      <c r="D643" s="1">
        <f>'PR-RAS'!E650</f>
        <v>1518119.18</v>
      </c>
      <c r="E643" s="1">
        <v>0</v>
      </c>
      <c r="F643" s="1">
        <v>0</v>
      </c>
      <c r="G643" s="2">
        <f t="shared" si="10"/>
        <v>2747784.6399599998</v>
      </c>
      <c r="H643" s="2">
        <f t="shared" si="11"/>
        <v>0.19999999995343387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1372455.67</v>
      </c>
      <c r="D644" s="1">
        <f>'PR-RAS'!E651</f>
        <v>1469696.99</v>
      </c>
      <c r="E644" s="1">
        <v>0</v>
      </c>
      <c r="F644" s="1">
        <v>0</v>
      </c>
      <c r="G644" s="2">
        <f t="shared" si="10"/>
        <v>2772519.3249500003</v>
      </c>
      <c r="H644" s="2">
        <f t="shared" si="11"/>
        <v>0.34000000008381903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141786.53000000003</v>
      </c>
      <c r="D645" s="1">
        <f>'PR-RAS'!E652</f>
        <v>138246.67999999993</v>
      </c>
      <c r="E645" s="1">
        <v>0</v>
      </c>
      <c r="F645" s="1">
        <v>0</v>
      </c>
      <c r="G645" s="2">
        <f t="shared" si="10"/>
        <v>269372.24915999995</v>
      </c>
      <c r="H645" s="2">
        <f t="shared" si="11"/>
        <v>0.7900000000372529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17</v>
      </c>
      <c r="E646" s="1">
        <v>0</v>
      </c>
      <c r="F646" s="1">
        <v>0</v>
      </c>
      <c r="G646" s="2">
        <f t="shared" si="10"/>
        <v>24.51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14</v>
      </c>
      <c r="E647" s="1">
        <v>0</v>
      </c>
      <c r="F647" s="1">
        <v>0</v>
      </c>
      <c r="G647" s="2">
        <f t="shared" si="10"/>
        <v>27.132000000000001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17</v>
      </c>
      <c r="E648" s="1">
        <v>0</v>
      </c>
      <c r="F648" s="1">
        <v>0</v>
      </c>
      <c r="G648" s="2">
        <f t="shared" si="10"/>
        <v>24.586000000000002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267498.21000000002</v>
      </c>
      <c r="D654" s="1">
        <f>'PR-RAS'!E661</f>
        <v>375009.52</v>
      </c>
      <c r="E654" s="1">
        <v>0</v>
      </c>
      <c r="F654" s="1">
        <v>0</v>
      </c>
      <c r="G654" s="2">
        <f t="shared" si="10"/>
        <v>664438.76425000001</v>
      </c>
      <c r="H654" s="2">
        <f t="shared" si="11"/>
        <v>0.69000000000232831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19389.97</v>
      </c>
      <c r="D658" s="1">
        <f>'PR-RAS'!E665</f>
        <v>248620.49</v>
      </c>
      <c r="E658" s="1">
        <v>0</v>
      </c>
      <c r="F658" s="1">
        <v>0</v>
      </c>
      <c r="G658" s="2">
        <f t="shared" si="10"/>
        <v>339426.53414999996</v>
      </c>
      <c r="H658" s="2">
        <f t="shared" si="11"/>
        <v>0.51999999998952262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v>
      </c>
      <c r="E659" s="1">
        <v>0</v>
      </c>
      <c r="F659" s="1">
        <v>0</v>
      </c>
      <c r="G659" s="2">
        <f t="shared" si="10"/>
        <v>1974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195591.77</v>
      </c>
      <c r="D666" s="1">
        <f>'PR-RAS'!E673</f>
        <v>0</v>
      </c>
      <c r="E666" s="1">
        <v>0</v>
      </c>
      <c r="F666" s="1">
        <v>0</v>
      </c>
      <c r="G666" s="2">
        <f t="shared" si="10"/>
        <v>130068.52705</v>
      </c>
      <c r="H666" s="2">
        <f t="shared" si="11"/>
        <v>0.23000000001047738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24744.07</v>
      </c>
      <c r="D687" s="1">
        <f>'PR-RAS'!E694</f>
        <v>0</v>
      </c>
      <c r="E687" s="1">
        <v>0</v>
      </c>
      <c r="F687" s="1">
        <v>0</v>
      </c>
      <c r="G687" s="2">
        <f t="shared" si="10"/>
        <v>16974.43202</v>
      </c>
      <c r="H687" s="2">
        <f t="shared" si="11"/>
        <v>6.9999999999708962E-2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82163.350000000006</v>
      </c>
      <c r="D691" s="1">
        <f>'PR-RAS'!E698</f>
        <v>122157.06</v>
      </c>
      <c r="E691" s="1">
        <v>0</v>
      </c>
      <c r="F691" s="1">
        <v>0</v>
      </c>
      <c r="G691" s="2">
        <f t="shared" si="10"/>
        <v>225269.45429999995</v>
      </c>
      <c r="H691" s="2">
        <f t="shared" si="11"/>
        <v>0.41000000000349246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9381.43</v>
      </c>
      <c r="E703" s="1">
        <v>0</v>
      </c>
      <c r="F703" s="1">
        <v>0</v>
      </c>
      <c r="G703" s="2">
        <f t="shared" si="10"/>
        <v>13171.52772</v>
      </c>
      <c r="H703" s="2">
        <f t="shared" si="11"/>
        <v>0.43000000000029104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3599.58</v>
      </c>
      <c r="D711" s="1">
        <f>'PR-RAS'!E718</f>
        <v>5643.05</v>
      </c>
      <c r="E711" s="1">
        <v>0</v>
      </c>
      <c r="F711" s="1">
        <v>0</v>
      </c>
      <c r="G711" s="2">
        <f t="shared" si="10"/>
        <v>10568.8328</v>
      </c>
      <c r="H711" s="2">
        <f t="shared" si="11"/>
        <v>0.47000000000025466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262.79000000000002</v>
      </c>
      <c r="D713" s="1">
        <f>'PR-RAS'!E720</f>
        <v>394.2</v>
      </c>
      <c r="E713" s="1">
        <v>0</v>
      </c>
      <c r="F713" s="1">
        <v>0</v>
      </c>
      <c r="G713" s="2">
        <f t="shared" si="10"/>
        <v>748.44727999999998</v>
      </c>
      <c r="H713" s="2">
        <f t="shared" si="11"/>
        <v>0.40999999999996817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2922.4</v>
      </c>
      <c r="D715" s="1">
        <f>'PR-RAS'!E722</f>
        <v>925.15</v>
      </c>
      <c r="E715" s="1">
        <v>0</v>
      </c>
      <c r="F715" s="1">
        <v>0</v>
      </c>
      <c r="G715" s="2">
        <f t="shared" si="10"/>
        <v>3407.7077999999997</v>
      </c>
      <c r="H715" s="2">
        <f t="shared" si="11"/>
        <v>0.55000000000006821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4925.59</v>
      </c>
      <c r="D718" s="1">
        <f>'PR-RAS'!E725</f>
        <v>4717.21</v>
      </c>
      <c r="E718" s="1">
        <v>0</v>
      </c>
      <c r="F718" s="1">
        <v>0</v>
      </c>
      <c r="G718" s="2">
        <f t="shared" si="10"/>
        <v>10296.12717</v>
      </c>
      <c r="H718" s="2">
        <f t="shared" si="11"/>
        <v>0.61999999999989086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11932.11</v>
      </c>
      <c r="D732" s="1">
        <f>'PR-RAS'!E739</f>
        <v>7504.89</v>
      </c>
      <c r="E732" s="1">
        <v>0</v>
      </c>
      <c r="F732" s="1">
        <v>0</v>
      </c>
      <c r="G732" s="2">
        <f t="shared" si="10"/>
        <v>19694.52159</v>
      </c>
      <c r="H732" s="2">
        <f t="shared" si="11"/>
        <v>0.22000000000025466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14093.43</v>
      </c>
      <c r="D809" s="1">
        <f>'PR-RAS'!E816</f>
        <v>15750.15</v>
      </c>
      <c r="E809" s="1">
        <v>0</v>
      </c>
      <c r="F809" s="1">
        <v>0</v>
      </c>
      <c r="G809" s="2">
        <f t="shared" si="10"/>
        <v>36839.733840000001</v>
      </c>
      <c r="H809" s="2">
        <f t="shared" si="11"/>
        <v>0.57999999999992724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6967.95</v>
      </c>
      <c r="D811" s="1">
        <f>'PR-RAS'!E818</f>
        <v>6840</v>
      </c>
      <c r="E811" s="1">
        <v>0</v>
      </c>
      <c r="F811" s="1">
        <v>0</v>
      </c>
      <c r="G811" s="2">
        <f t="shared" si="18"/>
        <v>16724.839500000002</v>
      </c>
      <c r="H811" s="2">
        <f t="shared" si="19"/>
        <v>5.0000000000181899E-2</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7963.37</v>
      </c>
      <c r="D814" s="1">
        <f>'PR-RAS'!E821</f>
        <v>3981.66</v>
      </c>
      <c r="E814" s="1">
        <v>0</v>
      </c>
      <c r="F814" s="1">
        <v>0</v>
      </c>
      <c r="G814" s="2">
        <f t="shared" si="18"/>
        <v>12948.398969999998</v>
      </c>
      <c r="H814" s="2">
        <f t="shared" si="19"/>
        <v>0.71000000000003638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337.08</v>
      </c>
      <c r="D823" s="1">
        <f>'PR-RAS'!E830</f>
        <v>216.96</v>
      </c>
      <c r="E823" s="1">
        <v>0</v>
      </c>
      <c r="F823" s="1">
        <v>0</v>
      </c>
      <c r="G823" s="2">
        <f t="shared" si="18"/>
        <v>633.76199999999994</v>
      </c>
      <c r="H823" s="2">
        <f t="shared" si="19"/>
        <v>0.11999999999997613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39309.54</v>
      </c>
      <c r="D940" s="1">
        <f>'PR-RAS'!E947</f>
        <v>3909.54</v>
      </c>
      <c r="E940" s="1">
        <v>0</v>
      </c>
      <c r="F940" s="1">
        <v>0</v>
      </c>
      <c r="G940" s="2">
        <f t="shared" si="18"/>
        <v>44253.77418</v>
      </c>
      <c r="H940" s="2">
        <f t="shared" si="19"/>
        <v>0.91999999999916326</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1469020.21</v>
      </c>
      <c r="D1480" s="6"/>
      <c r="E1480" s="6">
        <v>0</v>
      </c>
      <c r="F1480" s="6">
        <v>0</v>
      </c>
      <c r="G1480" s="7">
        <f t="shared" ref="G1480:G1580" si="34">B1480/1000*C1480</f>
        <v>1469.0202099999999</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771813.02000000014</v>
      </c>
      <c r="D1481" s="1">
        <v>0</v>
      </c>
      <c r="E1481" s="1">
        <v>0</v>
      </c>
      <c r="F1481" s="1">
        <v>0</v>
      </c>
      <c r="G1481" s="2">
        <f t="shared" si="34"/>
        <v>1543.6260400000003</v>
      </c>
      <c r="H1481" s="2">
        <f t="shared" si="35"/>
        <v>2.0000000135041773E-2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532217.12000000011</v>
      </c>
      <c r="D1483" s="1">
        <v>0</v>
      </c>
      <c r="E1483" s="1">
        <v>0</v>
      </c>
      <c r="F1483" s="1">
        <v>0</v>
      </c>
      <c r="G1483" s="2">
        <f t="shared" si="34"/>
        <v>2128.8684800000005</v>
      </c>
      <c r="H1483" s="2">
        <f t="shared" si="35"/>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211268.65</v>
      </c>
      <c r="D1484" s="1">
        <v>0</v>
      </c>
      <c r="E1484" s="1">
        <v>0</v>
      </c>
      <c r="F1484" s="1">
        <v>0</v>
      </c>
      <c r="G1484" s="2">
        <f t="shared" si="34"/>
        <v>1056.3432499999999</v>
      </c>
      <c r="H1484" s="2">
        <f t="shared" si="35"/>
        <v>0.35000000000582077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128552.54</v>
      </c>
      <c r="D1485" s="1">
        <v>0</v>
      </c>
      <c r="E1485" s="1">
        <v>0</v>
      </c>
      <c r="F1485" s="1">
        <v>0</v>
      </c>
      <c r="G1485" s="2">
        <f t="shared" si="34"/>
        <v>771.31524000000002</v>
      </c>
      <c r="H1485" s="2">
        <f t="shared" si="35"/>
        <v>0.46000000000640284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1359.53</v>
      </c>
      <c r="D1486" s="1">
        <v>0</v>
      </c>
      <c r="E1486" s="1">
        <v>0</v>
      </c>
      <c r="F1486" s="1">
        <v>0</v>
      </c>
      <c r="G1486" s="2">
        <f t="shared" si="34"/>
        <v>9.5167099999999998</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10582.65</v>
      </c>
      <c r="D1489" s="1">
        <v>0</v>
      </c>
      <c r="E1489" s="1">
        <v>0</v>
      </c>
      <c r="F1489" s="1">
        <v>0</v>
      </c>
      <c r="G1489" s="2">
        <f t="shared" si="34"/>
        <v>105.8265</v>
      </c>
      <c r="H1489" s="2">
        <f t="shared" si="35"/>
        <v>0.3500000000003638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180453.75</v>
      </c>
      <c r="D1491" s="1">
        <v>0</v>
      </c>
      <c r="E1491" s="1">
        <v>0</v>
      </c>
      <c r="F1491" s="1">
        <v>0</v>
      </c>
      <c r="G1491" s="2">
        <f t="shared" si="34"/>
        <v>2165.4450000000002</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239595.9</v>
      </c>
      <c r="D1492" s="1">
        <v>0</v>
      </c>
      <c r="E1492" s="1">
        <v>0</v>
      </c>
      <c r="F1492" s="1">
        <v>0</v>
      </c>
      <c r="G1492" s="2">
        <f t="shared" si="34"/>
        <v>3114.7466999999997</v>
      </c>
      <c r="H1492" s="2">
        <f t="shared" si="35"/>
        <v>0.10000000000582077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1265594.73</v>
      </c>
      <c r="D1499" s="1">
        <v>0</v>
      </c>
      <c r="E1499" s="1">
        <v>0</v>
      </c>
      <c r="F1499" s="1">
        <v>0</v>
      </c>
      <c r="G1499" s="2">
        <f t="shared" si="34"/>
        <v>25311.8946</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557710.5</v>
      </c>
      <c r="D1501" s="1">
        <v>0</v>
      </c>
      <c r="E1501" s="1">
        <v>0</v>
      </c>
      <c r="F1501" s="1">
        <v>0</v>
      </c>
      <c r="G1501" s="2">
        <f t="shared" si="34"/>
        <v>12269.630999999999</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202238.68</v>
      </c>
      <c r="D1502" s="1">
        <v>0</v>
      </c>
      <c r="E1502" s="1">
        <v>0</v>
      </c>
      <c r="F1502" s="1">
        <v>0</v>
      </c>
      <c r="G1502" s="2">
        <f t="shared" si="34"/>
        <v>4651.4896399999998</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138179.31</v>
      </c>
      <c r="D1503" s="1">
        <v>0</v>
      </c>
      <c r="E1503" s="1">
        <v>0</v>
      </c>
      <c r="F1503" s="1">
        <v>0</v>
      </c>
      <c r="G1503" s="2">
        <f t="shared" si="34"/>
        <v>3316.3034400000001</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1742.08</v>
      </c>
      <c r="D1504" s="1">
        <v>0</v>
      </c>
      <c r="E1504" s="1">
        <v>0</v>
      </c>
      <c r="F1504" s="1">
        <v>0</v>
      </c>
      <c r="G1504" s="2">
        <f t="shared" si="34"/>
        <v>43.552</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10855.46</v>
      </c>
      <c r="D1507" s="1">
        <v>0</v>
      </c>
      <c r="E1507" s="1">
        <v>0</v>
      </c>
      <c r="F1507" s="1">
        <v>0</v>
      </c>
      <c r="G1507" s="2">
        <f t="shared" si="34"/>
        <v>303.95287999999999</v>
      </c>
      <c r="H1507" s="2">
        <f t="shared" si="35"/>
        <v>0.45999999999912689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204694.97</v>
      </c>
      <c r="D1509" s="1">
        <v>0</v>
      </c>
      <c r="E1509" s="1">
        <v>0</v>
      </c>
      <c r="F1509" s="1">
        <v>0</v>
      </c>
      <c r="G1509" s="2">
        <f t="shared" si="34"/>
        <v>6140.8490999999995</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668574.68999999994</v>
      </c>
      <c r="D1510" s="1">
        <v>0</v>
      </c>
      <c r="E1510" s="1">
        <v>0</v>
      </c>
      <c r="F1510" s="1">
        <v>0</v>
      </c>
      <c r="G1510" s="2">
        <f t="shared" si="34"/>
        <v>20725.81539</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39309.54</v>
      </c>
      <c r="D1511" s="1">
        <v>0</v>
      </c>
      <c r="E1511" s="1">
        <v>0</v>
      </c>
      <c r="F1511" s="1">
        <v>0</v>
      </c>
      <c r="G1511" s="2">
        <f t="shared" si="34"/>
        <v>1257.9052799999999</v>
      </c>
      <c r="H1511" s="2">
        <f t="shared" si="35"/>
        <v>0.45999999999912689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39309.54</v>
      </c>
      <c r="D1515" s="1">
        <v>0</v>
      </c>
      <c r="E1515" s="1">
        <v>0</v>
      </c>
      <c r="F1515" s="1">
        <v>0</v>
      </c>
      <c r="G1515" s="2">
        <f t="shared" si="34"/>
        <v>1415.1434399999998</v>
      </c>
      <c r="H1515" s="2">
        <f t="shared" si="35"/>
        <v>0.45999999999912689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975238.5</v>
      </c>
      <c r="D1517" s="1">
        <v>0</v>
      </c>
      <c r="E1517" s="1">
        <v>0</v>
      </c>
      <c r="F1517" s="1">
        <v>0</v>
      </c>
      <c r="G1517" s="2">
        <f t="shared" si="34"/>
        <v>37059.063000000002</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975238.5</v>
      </c>
      <c r="D1576" s="1">
        <v>0</v>
      </c>
      <c r="E1576" s="1">
        <v>0</v>
      </c>
      <c r="F1576" s="1">
        <v>0</v>
      </c>
      <c r="G1576" s="2">
        <f t="shared" si="34"/>
        <v>94598.1345</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79596.820000000007</v>
      </c>
      <c r="D1578" s="1">
        <v>0</v>
      </c>
      <c r="E1578" s="1">
        <v>0</v>
      </c>
      <c r="F1578" s="1">
        <v>0</v>
      </c>
      <c r="G1578" s="2">
        <f t="shared" si="34"/>
        <v>7880.0851800000009</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70141.27</v>
      </c>
      <c r="D1579" s="1">
        <v>0</v>
      </c>
      <c r="E1579" s="1">
        <v>0</v>
      </c>
      <c r="F1579" s="1">
        <v>0</v>
      </c>
      <c r="G1579" s="2">
        <f t="shared" si="34"/>
        <v>7014.1270000000004</v>
      </c>
      <c r="H1579" s="2">
        <f t="shared" si="35"/>
        <v>0.27000000000407454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825500.41</v>
      </c>
      <c r="D1580" s="13">
        <v>0</v>
      </c>
      <c r="E1580" s="13">
        <v>0</v>
      </c>
      <c r="F1580" s="13">
        <v>0</v>
      </c>
      <c r="G1580" s="14">
        <f t="shared" si="34"/>
        <v>83375.541410000005</v>
      </c>
      <c r="H1580" s="14">
        <f t="shared" si="35"/>
        <v>0.41000000003259629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1062122.1600000001</v>
      </c>
      <c r="I16" s="170">
        <f>'PR-RAS'!E6</f>
        <v>1240309.3700000001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384523.34</v>
      </c>
      <c r="I17" s="170">
        <f>'PR-RAS'!E151</f>
        <v>459600.61000000004</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124268.16999999998</v>
      </c>
      <c r="I18" s="170">
        <f>'PR-RAS'!E645</f>
        <v>502286.78000000009</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1469020.21</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975238.5</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975238.5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78" zoomScaleNormal="100" workbookViewId="0">
      <selection activeCell="B594" sqref="B5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1062122.1600000001</v>
      </c>
      <c r="E6" s="51">
        <f>E7+E44+E50+E82+E106+E124+E133+E139</f>
        <v>1240309.3700000001</v>
      </c>
      <c r="F6" s="52">
        <f t="shared" ref="F6:F131" si="0">IF(D6&lt;&gt;0,IF(E6/D6&gt;=100,"&gt;&gt;100",E6/D6*100),"-")</f>
        <v>116.77652691099109</v>
      </c>
    </row>
    <row r="7" spans="1:25" ht="12.75" customHeight="1" x14ac:dyDescent="0.2">
      <c r="A7" s="53">
        <v>61</v>
      </c>
      <c r="B7" s="294" t="s">
        <v>60</v>
      </c>
      <c r="C7" s="50" t="s">
        <v>61</v>
      </c>
      <c r="D7" s="51">
        <f t="shared" ref="D7:E7" si="1">D8+D17+D23+D29+D37+D40</f>
        <v>124855.51999999999</v>
      </c>
      <c r="E7" s="51">
        <f t="shared" si="1"/>
        <v>179424.68000000002</v>
      </c>
      <c r="F7" s="52">
        <f t="shared" si="0"/>
        <v>143.70584496384305</v>
      </c>
    </row>
    <row r="8" spans="1:25" ht="12.75" customHeight="1" x14ac:dyDescent="0.2">
      <c r="A8" s="53">
        <v>611</v>
      </c>
      <c r="B8" s="85" t="s">
        <v>62</v>
      </c>
      <c r="C8" s="50" t="s">
        <v>63</v>
      </c>
      <c r="D8" s="51">
        <f t="shared" ref="D8:E8" si="2">SUM(D9:D14)-D15-D16</f>
        <v>116214.78</v>
      </c>
      <c r="E8" s="51">
        <f t="shared" si="2"/>
        <v>163015.81</v>
      </c>
      <c r="F8" s="52">
        <f t="shared" si="0"/>
        <v>140.27115139743844</v>
      </c>
    </row>
    <row r="9" spans="1:25" ht="12.75" customHeight="1" x14ac:dyDescent="0.2">
      <c r="A9" s="53">
        <v>6111</v>
      </c>
      <c r="B9" s="85" t="s">
        <v>64</v>
      </c>
      <c r="C9" s="50" t="s">
        <v>65</v>
      </c>
      <c r="D9" s="242">
        <v>136566.71</v>
      </c>
      <c r="E9" s="242">
        <v>172331.85</v>
      </c>
      <c r="F9" s="52">
        <f t="shared" si="0"/>
        <v>126.1887688441788</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20351.93</v>
      </c>
      <c r="E15" s="242">
        <v>9316.0400000000009</v>
      </c>
      <c r="F15" s="52">
        <f t="shared" si="0"/>
        <v>45.774725050646303</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7693.09</v>
      </c>
      <c r="E23" s="51">
        <f t="shared" si="4"/>
        <v>15872.42</v>
      </c>
      <c r="F23" s="52">
        <f t="shared" si="0"/>
        <v>206.320477207468</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7693.09</v>
      </c>
      <c r="E27" s="242">
        <v>15872.42</v>
      </c>
      <c r="F27" s="52">
        <f t="shared" si="0"/>
        <v>206.320477207468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947.65</v>
      </c>
      <c r="E29" s="51">
        <f t="shared" si="5"/>
        <v>536.45000000000005</v>
      </c>
      <c r="F29" s="52">
        <f t="shared" si="0"/>
        <v>56.608452487732819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947.65</v>
      </c>
      <c r="E31" s="242">
        <v>536.45000000000005</v>
      </c>
      <c r="F31" s="52">
        <f t="shared" si="0"/>
        <v>56.608452487732819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589387.37000000011</v>
      </c>
      <c r="E50" s="51">
        <f>E51+E54+E59+E62+E65+E68+E71+E74+E77</f>
        <v>747287.07000000007</v>
      </c>
      <c r="F50" s="52">
        <f t="shared" si="0"/>
        <v>126.79047906981786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286888.18000000005</v>
      </c>
      <c r="E59" s="51">
        <f t="shared" si="12"/>
        <v>625130.01</v>
      </c>
      <c r="F59" s="52">
        <f t="shared" si="0"/>
        <v>217.90023206951221</v>
      </c>
    </row>
    <row r="60" spans="1:6" ht="24" x14ac:dyDescent="0.2">
      <c r="A60" s="53">
        <v>6331</v>
      </c>
      <c r="B60" s="86" t="s">
        <v>166</v>
      </c>
      <c r="C60" s="50" t="s">
        <v>167</v>
      </c>
      <c r="D60" s="242">
        <v>267498.21000000002</v>
      </c>
      <c r="E60" s="242">
        <v>375009.52</v>
      </c>
      <c r="F60" s="52">
        <f t="shared" si="0"/>
        <v>140.19141286964125</v>
      </c>
    </row>
    <row r="61" spans="1:6" ht="24" x14ac:dyDescent="0.2">
      <c r="A61" s="53">
        <v>6332</v>
      </c>
      <c r="B61" s="86" t="s">
        <v>168</v>
      </c>
      <c r="C61" s="50" t="s">
        <v>169</v>
      </c>
      <c r="D61" s="242">
        <v>19389.97</v>
      </c>
      <c r="E61" s="242">
        <v>250120.49</v>
      </c>
      <c r="F61" s="52">
        <f t="shared" si="0"/>
        <v>1289.9477925958627</v>
      </c>
    </row>
    <row r="62" spans="1:6" ht="12.75" customHeight="1" x14ac:dyDescent="0.2">
      <c r="A62" s="53">
        <v>634</v>
      </c>
      <c r="B62" s="85" t="s">
        <v>170</v>
      </c>
      <c r="C62" s="50" t="s">
        <v>171</v>
      </c>
      <c r="D62" s="51">
        <f t="shared" ref="D62:E62" si="13">SUM(D63:D64)</f>
        <v>195591.77</v>
      </c>
      <c r="E62" s="51">
        <f t="shared" si="13"/>
        <v>0</v>
      </c>
      <c r="F62" s="52">
        <f t="shared" si="0"/>
        <v>0</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195591.77</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106907.42000000001</v>
      </c>
      <c r="E74" s="51">
        <f t="shared" si="17"/>
        <v>122157.06</v>
      </c>
      <c r="F74" s="52">
        <f t="shared" si="0"/>
        <v>114.26434198861031</v>
      </c>
    </row>
    <row r="75" spans="1:6" ht="12.75" customHeight="1" x14ac:dyDescent="0.2">
      <c r="A75" s="53" t="s">
        <v>196</v>
      </c>
      <c r="B75" s="85" t="s">
        <v>197</v>
      </c>
      <c r="C75" s="50" t="s">
        <v>196</v>
      </c>
      <c r="D75" s="242">
        <v>24744.07</v>
      </c>
      <c r="E75" s="242">
        <v>0</v>
      </c>
      <c r="F75" s="52">
        <f t="shared" si="0"/>
        <v>0</v>
      </c>
    </row>
    <row r="76" spans="1:6" ht="12.75" customHeight="1" x14ac:dyDescent="0.2">
      <c r="A76" s="53" t="s">
        <v>198</v>
      </c>
      <c r="B76" s="85" t="s">
        <v>199</v>
      </c>
      <c r="C76" s="50" t="s">
        <v>198</v>
      </c>
      <c r="D76" s="242">
        <v>82163.350000000006</v>
      </c>
      <c r="E76" s="242">
        <v>122157.06</v>
      </c>
      <c r="F76" s="52">
        <f t="shared" si="0"/>
        <v>148.67585121590099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41586.74</v>
      </c>
      <c r="E82" s="51">
        <f t="shared" si="19"/>
        <v>41517.909999999996</v>
      </c>
      <c r="F82" s="52">
        <f t="shared" si="0"/>
        <v>99.834490513081803</v>
      </c>
    </row>
    <row r="83" spans="1:6" ht="12.75" customHeight="1" x14ac:dyDescent="0.2">
      <c r="A83" s="53">
        <v>641</v>
      </c>
      <c r="B83" s="85" t="s">
        <v>212</v>
      </c>
      <c r="C83" s="50" t="s">
        <v>213</v>
      </c>
      <c r="D83" s="51">
        <f t="shared" ref="D83:E83" si="20">SUM(D84:D90)</f>
        <v>0.72</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0.72</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41586.019999999997</v>
      </c>
      <c r="E91" s="51">
        <f t="shared" si="21"/>
        <v>41517.909999999996</v>
      </c>
      <c r="F91" s="52">
        <f t="shared" si="0"/>
        <v>99.836218998596166</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39648.6</v>
      </c>
      <c r="E93" s="242">
        <v>38045.42</v>
      </c>
      <c r="F93" s="52">
        <f t="shared" si="0"/>
        <v>95.956528099352809</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1937.42</v>
      </c>
      <c r="E97" s="242">
        <v>3472.49</v>
      </c>
      <c r="F97" s="52">
        <f t="shared" si="0"/>
        <v>179.23269089820482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282997.33</v>
      </c>
      <c r="E106" s="51">
        <f t="shared" si="23"/>
        <v>260054.5</v>
      </c>
      <c r="F106" s="52">
        <f t="shared" si="0"/>
        <v>91.89291644553677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33938.85</v>
      </c>
      <c r="E112" s="51">
        <f t="shared" si="25"/>
        <v>10998.91</v>
      </c>
      <c r="F112" s="52">
        <f t="shared" si="0"/>
        <v>32.408022074996651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121.28</v>
      </c>
      <c r="E114" s="242">
        <v>14.69</v>
      </c>
      <c r="F114" s="52">
        <f t="shared" si="0"/>
        <v>12.112467018469657</v>
      </c>
    </row>
    <row r="115" spans="1:6" ht="12.75" customHeight="1" x14ac:dyDescent="0.2">
      <c r="A115" s="53">
        <v>6524</v>
      </c>
      <c r="B115" s="85" t="s">
        <v>276</v>
      </c>
      <c r="C115" s="50" t="s">
        <v>277</v>
      </c>
      <c r="D115" s="242">
        <v>20158.990000000002</v>
      </c>
      <c r="E115" s="242">
        <v>1455.78</v>
      </c>
      <c r="F115" s="52">
        <f t="shared" si="0"/>
        <v>7.2214927434360545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13658.58</v>
      </c>
      <c r="E117" s="242">
        <v>9528.44</v>
      </c>
      <c r="F117" s="52">
        <f t="shared" si="0"/>
        <v>69.761571115006106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249058.48</v>
      </c>
      <c r="E120" s="51">
        <f t="shared" si="26"/>
        <v>249055.59</v>
      </c>
      <c r="F120" s="52">
        <f t="shared" si="0"/>
        <v>99.998839629953579</v>
      </c>
    </row>
    <row r="121" spans="1:6" ht="12.75" customHeight="1" x14ac:dyDescent="0.2">
      <c r="A121" s="53">
        <v>6531</v>
      </c>
      <c r="B121" s="85" t="s">
        <v>288</v>
      </c>
      <c r="C121" s="50" t="s">
        <v>289</v>
      </c>
      <c r="D121" s="242">
        <v>0</v>
      </c>
      <c r="E121" s="242">
        <v>37.68</v>
      </c>
      <c r="F121" s="52" t="str">
        <f t="shared" si="0"/>
        <v>-</v>
      </c>
    </row>
    <row r="122" spans="1:6" ht="12.75" customHeight="1" x14ac:dyDescent="0.2">
      <c r="A122" s="53">
        <v>6532</v>
      </c>
      <c r="B122" s="85" t="s">
        <v>290</v>
      </c>
      <c r="C122" s="50" t="s">
        <v>291</v>
      </c>
      <c r="D122" s="242">
        <v>248210.38</v>
      </c>
      <c r="E122" s="242">
        <v>247721.22</v>
      </c>
      <c r="F122" s="52">
        <f t="shared" si="0"/>
        <v>99.802925244302827</v>
      </c>
    </row>
    <row r="123" spans="1:6" ht="12.75" customHeight="1" x14ac:dyDescent="0.2">
      <c r="A123" s="53">
        <v>6533</v>
      </c>
      <c r="B123" s="85" t="s">
        <v>292</v>
      </c>
      <c r="C123" s="50" t="s">
        <v>293</v>
      </c>
      <c r="D123" s="242">
        <v>848.1</v>
      </c>
      <c r="E123" s="242">
        <v>1296.69</v>
      </c>
      <c r="F123" s="52">
        <f t="shared" si="0"/>
        <v>152.89352670675629</v>
      </c>
    </row>
    <row r="124" spans="1:6" ht="24" x14ac:dyDescent="0.2">
      <c r="A124" s="53">
        <v>66</v>
      </c>
      <c r="B124" s="231" t="s">
        <v>294</v>
      </c>
      <c r="C124" s="50" t="s">
        <v>295</v>
      </c>
      <c r="D124" s="51">
        <f t="shared" ref="D124:E124" si="27">D125+D128</f>
        <v>23295.200000000001</v>
      </c>
      <c r="E124" s="51">
        <f t="shared" si="27"/>
        <v>12025.21</v>
      </c>
      <c r="F124" s="52">
        <f t="shared" si="0"/>
        <v>51.620977712146697</v>
      </c>
    </row>
    <row r="125" spans="1:6" ht="12.75" customHeight="1" x14ac:dyDescent="0.2">
      <c r="A125" s="53">
        <v>661</v>
      </c>
      <c r="B125" s="86" t="s">
        <v>296</v>
      </c>
      <c r="C125" s="50" t="s">
        <v>297</v>
      </c>
      <c r="D125" s="51">
        <f t="shared" ref="D125:E125" si="28">SUM(D126:D127)</f>
        <v>23295.200000000001</v>
      </c>
      <c r="E125" s="51">
        <f t="shared" si="28"/>
        <v>12025.21</v>
      </c>
      <c r="F125" s="52">
        <f t="shared" si="0"/>
        <v>51.620977712146697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23295.200000000001</v>
      </c>
      <c r="E127" s="242">
        <v>12025.21</v>
      </c>
      <c r="F127" s="52">
        <f t="shared" si="0"/>
        <v>51.620977712146697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384523.34</v>
      </c>
      <c r="E151" s="51">
        <f t="shared" si="35"/>
        <v>459600.61000000004</v>
      </c>
      <c r="F151" s="52">
        <f t="shared" si="31"/>
        <v>119.5247627881314</v>
      </c>
    </row>
    <row r="152" spans="1:6" ht="12.75" customHeight="1" x14ac:dyDescent="0.2">
      <c r="A152" s="53">
        <v>31</v>
      </c>
      <c r="B152" s="85" t="s">
        <v>349</v>
      </c>
      <c r="C152" s="50" t="s">
        <v>350</v>
      </c>
      <c r="D152" s="51">
        <f t="shared" ref="D152:E152" si="36">D153+D158+D159</f>
        <v>119873.76</v>
      </c>
      <c r="E152" s="51">
        <f t="shared" si="36"/>
        <v>213429.41</v>
      </c>
      <c r="F152" s="52">
        <f t="shared" si="31"/>
        <v>178.04514515937433</v>
      </c>
    </row>
    <row r="153" spans="1:6" ht="12.75" customHeight="1" x14ac:dyDescent="0.2">
      <c r="A153" s="53">
        <v>311</v>
      </c>
      <c r="B153" s="85" t="s">
        <v>351</v>
      </c>
      <c r="C153" s="50" t="s">
        <v>352</v>
      </c>
      <c r="D153" s="51">
        <f t="shared" ref="D153:E153" si="37">SUM(D154:D157)</f>
        <v>100314.72</v>
      </c>
      <c r="E153" s="51">
        <f t="shared" si="37"/>
        <v>179230.54</v>
      </c>
      <c r="F153" s="52">
        <f t="shared" si="31"/>
        <v>178.66823532977017</v>
      </c>
    </row>
    <row r="154" spans="1:6" ht="12.75" customHeight="1" x14ac:dyDescent="0.2">
      <c r="A154" s="53">
        <v>3111</v>
      </c>
      <c r="B154" s="85" t="s">
        <v>353</v>
      </c>
      <c r="C154" s="50" t="s">
        <v>354</v>
      </c>
      <c r="D154" s="242">
        <v>100314.72</v>
      </c>
      <c r="E154" s="242">
        <v>179230.54</v>
      </c>
      <c r="F154" s="52">
        <f t="shared" si="31"/>
        <v>178.66823532977017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5259.14</v>
      </c>
      <c r="E158" s="242">
        <v>5845.05</v>
      </c>
      <c r="F158" s="52">
        <f t="shared" si="31"/>
        <v>111.14079488281354</v>
      </c>
    </row>
    <row r="159" spans="1:6" ht="12.75" customHeight="1" x14ac:dyDescent="0.2">
      <c r="A159" s="53">
        <v>313</v>
      </c>
      <c r="B159" s="85" t="s">
        <v>363</v>
      </c>
      <c r="C159" s="50" t="s">
        <v>364</v>
      </c>
      <c r="D159" s="51">
        <f t="shared" ref="D159:E159" si="38">SUM(D160:D162)</f>
        <v>14299.9</v>
      </c>
      <c r="E159" s="51">
        <f t="shared" si="38"/>
        <v>28353.82</v>
      </c>
      <c r="F159" s="52">
        <f t="shared" si="31"/>
        <v>198.27984811082595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14299.9</v>
      </c>
      <c r="E161" s="242">
        <v>28353.82</v>
      </c>
      <c r="F161" s="52">
        <f t="shared" si="31"/>
        <v>198.27984811082595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172207.68000000002</v>
      </c>
      <c r="E163" s="51">
        <f t="shared" si="39"/>
        <v>151445.67000000001</v>
      </c>
      <c r="F163" s="52">
        <f t="shared" si="31"/>
        <v>87.943621329780413</v>
      </c>
    </row>
    <row r="164" spans="1:6" ht="12.75" customHeight="1" x14ac:dyDescent="0.2">
      <c r="A164" s="53">
        <v>321</v>
      </c>
      <c r="B164" s="85" t="s">
        <v>372</v>
      </c>
      <c r="C164" s="50" t="s">
        <v>373</v>
      </c>
      <c r="D164" s="51">
        <f t="shared" ref="D164:E164" si="40">SUM(D165:D168)</f>
        <v>8477.7099999999991</v>
      </c>
      <c r="E164" s="51">
        <f t="shared" si="40"/>
        <v>14012.28</v>
      </c>
      <c r="F164" s="52">
        <f t="shared" si="31"/>
        <v>165.28378536184891</v>
      </c>
    </row>
    <row r="165" spans="1:6" ht="12.75" customHeight="1" x14ac:dyDescent="0.2">
      <c r="A165" s="53">
        <v>3211</v>
      </c>
      <c r="B165" s="85" t="s">
        <v>374</v>
      </c>
      <c r="C165" s="50" t="s">
        <v>375</v>
      </c>
      <c r="D165" s="242">
        <v>3622.24</v>
      </c>
      <c r="E165" s="242">
        <v>4177.75</v>
      </c>
      <c r="F165" s="52">
        <f t="shared" si="31"/>
        <v>115.33609037501658</v>
      </c>
    </row>
    <row r="166" spans="1:6" ht="12.75" customHeight="1" x14ac:dyDescent="0.2">
      <c r="A166" s="53">
        <v>3212</v>
      </c>
      <c r="B166" s="85" t="s">
        <v>376</v>
      </c>
      <c r="C166" s="50" t="s">
        <v>377</v>
      </c>
      <c r="D166" s="242">
        <v>3599.58</v>
      </c>
      <c r="E166" s="242">
        <v>5643.05</v>
      </c>
      <c r="F166" s="52">
        <f t="shared" si="31"/>
        <v>156.76967868473545</v>
      </c>
    </row>
    <row r="167" spans="1:6" ht="12.75" customHeight="1" x14ac:dyDescent="0.2">
      <c r="A167" s="53">
        <v>3213</v>
      </c>
      <c r="B167" s="85" t="s">
        <v>378</v>
      </c>
      <c r="C167" s="50" t="s">
        <v>379</v>
      </c>
      <c r="D167" s="242">
        <v>459.55</v>
      </c>
      <c r="E167" s="242">
        <v>2598.7800000000002</v>
      </c>
      <c r="F167" s="52">
        <f t="shared" si="31"/>
        <v>565.50538570340552</v>
      </c>
    </row>
    <row r="168" spans="1:6" ht="12.75" customHeight="1" x14ac:dyDescent="0.2">
      <c r="A168" s="53">
        <v>3214</v>
      </c>
      <c r="B168" s="85" t="s">
        <v>380</v>
      </c>
      <c r="C168" s="50" t="s">
        <v>381</v>
      </c>
      <c r="D168" s="242">
        <v>796.34</v>
      </c>
      <c r="E168" s="242">
        <v>1592.7</v>
      </c>
      <c r="F168" s="52">
        <f t="shared" si="31"/>
        <v>200.00251149006706</v>
      </c>
    </row>
    <row r="169" spans="1:6" ht="12.75" customHeight="1" x14ac:dyDescent="0.2">
      <c r="A169" s="53">
        <v>322</v>
      </c>
      <c r="B169" s="85" t="s">
        <v>382</v>
      </c>
      <c r="C169" s="50" t="s">
        <v>383</v>
      </c>
      <c r="D169" s="51">
        <f t="shared" ref="D169:E169" si="41">SUM(D170:D176)</f>
        <v>26500.62</v>
      </c>
      <c r="E169" s="51">
        <f t="shared" si="41"/>
        <v>30147.49</v>
      </c>
      <c r="F169" s="52">
        <f t="shared" si="31"/>
        <v>113.7614516188678</v>
      </c>
    </row>
    <row r="170" spans="1:6" ht="12.75" customHeight="1" x14ac:dyDescent="0.2">
      <c r="A170" s="53">
        <v>3221</v>
      </c>
      <c r="B170" s="85" t="s">
        <v>384</v>
      </c>
      <c r="C170" s="50" t="s">
        <v>385</v>
      </c>
      <c r="D170" s="242">
        <v>2787.57</v>
      </c>
      <c r="E170" s="242">
        <v>8072.47</v>
      </c>
      <c r="F170" s="52">
        <f t="shared" si="31"/>
        <v>289.58806415623644</v>
      </c>
    </row>
    <row r="171" spans="1:6" ht="12.75" customHeight="1" x14ac:dyDescent="0.2">
      <c r="A171" s="53">
        <v>3222</v>
      </c>
      <c r="B171" s="85" t="s">
        <v>386</v>
      </c>
      <c r="C171" s="50" t="s">
        <v>387</v>
      </c>
      <c r="D171" s="242">
        <v>2023.01</v>
      </c>
      <c r="E171" s="242">
        <v>7011.77</v>
      </c>
      <c r="F171" s="52">
        <f t="shared" si="31"/>
        <v>346.6008571386202</v>
      </c>
    </row>
    <row r="172" spans="1:6" ht="12.75" customHeight="1" x14ac:dyDescent="0.2">
      <c r="A172" s="53">
        <v>3223</v>
      </c>
      <c r="B172" s="85" t="s">
        <v>388</v>
      </c>
      <c r="C172" s="50" t="s">
        <v>389</v>
      </c>
      <c r="D172" s="242">
        <v>14946.24</v>
      </c>
      <c r="E172" s="242">
        <v>12975.66</v>
      </c>
      <c r="F172" s="52">
        <f t="shared" si="31"/>
        <v>86.81554692016185</v>
      </c>
    </row>
    <row r="173" spans="1:6" ht="12.75" customHeight="1" x14ac:dyDescent="0.2">
      <c r="A173" s="53">
        <v>3224</v>
      </c>
      <c r="B173" s="85" t="s">
        <v>390</v>
      </c>
      <c r="C173" s="50" t="s">
        <v>391</v>
      </c>
      <c r="D173" s="242">
        <v>383.98</v>
      </c>
      <c r="E173" s="242">
        <v>919.48</v>
      </c>
      <c r="F173" s="52">
        <f t="shared" si="31"/>
        <v>239.46038856190427</v>
      </c>
    </row>
    <row r="174" spans="1:6" ht="12.75" customHeight="1" x14ac:dyDescent="0.2">
      <c r="A174" s="53">
        <v>3225</v>
      </c>
      <c r="B174" s="85" t="s">
        <v>392</v>
      </c>
      <c r="C174" s="50" t="s">
        <v>393</v>
      </c>
      <c r="D174" s="242">
        <v>6359.82</v>
      </c>
      <c r="E174" s="242">
        <v>1168.1099999999999</v>
      </c>
      <c r="F174" s="52">
        <f t="shared" si="31"/>
        <v>18.367029255544967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118169.32</v>
      </c>
      <c r="E177" s="51">
        <f t="shared" si="42"/>
        <v>88608.090000000011</v>
      </c>
      <c r="F177" s="52">
        <f t="shared" si="31"/>
        <v>74.984006000880782</v>
      </c>
    </row>
    <row r="178" spans="1:6" ht="12.75" customHeight="1" x14ac:dyDescent="0.2">
      <c r="A178" s="53">
        <v>3231</v>
      </c>
      <c r="B178" s="85" t="s">
        <v>400</v>
      </c>
      <c r="C178" s="50" t="s">
        <v>401</v>
      </c>
      <c r="D178" s="242">
        <v>4135.25</v>
      </c>
      <c r="E178" s="242">
        <v>4117.7700000000004</v>
      </c>
      <c r="F178" s="52">
        <f t="shared" si="31"/>
        <v>99.57729278761866</v>
      </c>
    </row>
    <row r="179" spans="1:6" ht="12.75" customHeight="1" x14ac:dyDescent="0.2">
      <c r="A179" s="53">
        <v>3232</v>
      </c>
      <c r="B179" s="85" t="s">
        <v>402</v>
      </c>
      <c r="C179" s="50" t="s">
        <v>403</v>
      </c>
      <c r="D179" s="242">
        <v>69806.84</v>
      </c>
      <c r="E179" s="242">
        <v>21654.07</v>
      </c>
      <c r="F179" s="52">
        <f t="shared" si="31"/>
        <v>31.019983142053132</v>
      </c>
    </row>
    <row r="180" spans="1:6" ht="12.75" customHeight="1" x14ac:dyDescent="0.2">
      <c r="A180" s="53">
        <v>3233</v>
      </c>
      <c r="B180" s="85" t="s">
        <v>404</v>
      </c>
      <c r="C180" s="50" t="s">
        <v>405</v>
      </c>
      <c r="D180" s="242">
        <v>3467.88</v>
      </c>
      <c r="E180" s="242">
        <v>3657.65</v>
      </c>
      <c r="F180" s="52">
        <f t="shared" si="31"/>
        <v>105.4722193386161</v>
      </c>
    </row>
    <row r="181" spans="1:6" ht="12.75" customHeight="1" x14ac:dyDescent="0.2">
      <c r="A181" s="53">
        <v>3234</v>
      </c>
      <c r="B181" s="85" t="s">
        <v>406</v>
      </c>
      <c r="C181" s="50" t="s">
        <v>407</v>
      </c>
      <c r="D181" s="242">
        <v>7803.58</v>
      </c>
      <c r="E181" s="242">
        <v>23636.83</v>
      </c>
      <c r="F181" s="52">
        <f t="shared" si="31"/>
        <v>302.89725997554973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5239.8999999999996</v>
      </c>
      <c r="E183" s="242">
        <v>2611.14</v>
      </c>
      <c r="F183" s="52">
        <f t="shared" si="31"/>
        <v>49.831867020362985</v>
      </c>
    </row>
    <row r="184" spans="1:6" ht="12.75" customHeight="1" x14ac:dyDescent="0.2">
      <c r="A184" s="53">
        <v>3237</v>
      </c>
      <c r="B184" s="85" t="s">
        <v>412</v>
      </c>
      <c r="C184" s="50" t="s">
        <v>413</v>
      </c>
      <c r="D184" s="242">
        <v>17654.63</v>
      </c>
      <c r="E184" s="242">
        <v>25357.4</v>
      </c>
      <c r="F184" s="52">
        <f t="shared" si="31"/>
        <v>143.63031114217631</v>
      </c>
    </row>
    <row r="185" spans="1:6" ht="12.75" customHeight="1" x14ac:dyDescent="0.2">
      <c r="A185" s="53">
        <v>3238</v>
      </c>
      <c r="B185" s="85" t="s">
        <v>414</v>
      </c>
      <c r="C185" s="50" t="s">
        <v>415</v>
      </c>
      <c r="D185" s="242">
        <v>2645.47</v>
      </c>
      <c r="E185" s="242">
        <v>3863.94</v>
      </c>
      <c r="F185" s="52">
        <f t="shared" si="31"/>
        <v>146.05873436478208</v>
      </c>
    </row>
    <row r="186" spans="1:6" ht="12.75" customHeight="1" x14ac:dyDescent="0.2">
      <c r="A186" s="53">
        <v>3239</v>
      </c>
      <c r="B186" s="85" t="s">
        <v>416</v>
      </c>
      <c r="C186" s="50" t="s">
        <v>417</v>
      </c>
      <c r="D186" s="242">
        <v>7415.77</v>
      </c>
      <c r="E186" s="242">
        <v>3709.29</v>
      </c>
      <c r="F186" s="52">
        <f t="shared" si="31"/>
        <v>50.018946110788221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19060.03</v>
      </c>
      <c r="E188" s="51">
        <f t="shared" si="43"/>
        <v>18677.809999999998</v>
      </c>
      <c r="F188" s="52">
        <f t="shared" si="31"/>
        <v>97.994651634861015</v>
      </c>
    </row>
    <row r="189" spans="1:6" ht="12.75" customHeight="1" x14ac:dyDescent="0.2">
      <c r="A189" s="53">
        <v>3291</v>
      </c>
      <c r="B189" s="232" t="s">
        <v>422</v>
      </c>
      <c r="C189" s="50" t="s">
        <v>423</v>
      </c>
      <c r="D189" s="242">
        <v>9905.06</v>
      </c>
      <c r="E189" s="242">
        <v>7095.15</v>
      </c>
      <c r="F189" s="52">
        <f t="shared" si="31"/>
        <v>71.631570126783686</v>
      </c>
    </row>
    <row r="190" spans="1:6" ht="12.75" customHeight="1" x14ac:dyDescent="0.2">
      <c r="A190" s="53">
        <v>3292</v>
      </c>
      <c r="B190" s="85" t="s">
        <v>424</v>
      </c>
      <c r="C190" s="50" t="s">
        <v>425</v>
      </c>
      <c r="D190" s="242">
        <v>50.97</v>
      </c>
      <c r="E190" s="242">
        <v>72.790000000000006</v>
      </c>
      <c r="F190" s="52">
        <f t="shared" si="31"/>
        <v>142.80949578183245</v>
      </c>
    </row>
    <row r="191" spans="1:6" ht="12.75" customHeight="1" x14ac:dyDescent="0.2">
      <c r="A191" s="53">
        <v>3293</v>
      </c>
      <c r="B191" s="85" t="s">
        <v>426</v>
      </c>
      <c r="C191" s="50" t="s">
        <v>427</v>
      </c>
      <c r="D191" s="242">
        <v>5698.06</v>
      </c>
      <c r="E191" s="242">
        <v>5679.37</v>
      </c>
      <c r="F191" s="52">
        <f t="shared" si="31"/>
        <v>99.67199362590074</v>
      </c>
    </row>
    <row r="192" spans="1:6" ht="12.75" customHeight="1" x14ac:dyDescent="0.2">
      <c r="A192" s="53">
        <v>3294</v>
      </c>
      <c r="B192" s="85" t="s">
        <v>428</v>
      </c>
      <c r="C192" s="50" t="s">
        <v>429</v>
      </c>
      <c r="D192" s="242">
        <v>168.53</v>
      </c>
      <c r="E192" s="242">
        <v>1664.06</v>
      </c>
      <c r="F192" s="52">
        <f t="shared" si="31"/>
        <v>987.39690262861211</v>
      </c>
    </row>
    <row r="193" spans="1:6" ht="12.75" customHeight="1" x14ac:dyDescent="0.2">
      <c r="A193" s="53">
        <v>3295</v>
      </c>
      <c r="B193" s="85" t="s">
        <v>430</v>
      </c>
      <c r="C193" s="50" t="s">
        <v>431</v>
      </c>
      <c r="D193" s="242">
        <v>185.15</v>
      </c>
      <c r="E193" s="242">
        <v>148</v>
      </c>
      <c r="F193" s="52">
        <f t="shared" si="31"/>
        <v>79.935187685660267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3052.26</v>
      </c>
      <c r="E195" s="242">
        <v>4018.44</v>
      </c>
      <c r="F195" s="52">
        <f t="shared" si="31"/>
        <v>131.65457726406007</v>
      </c>
    </row>
    <row r="196" spans="1:6" ht="12.75" customHeight="1" x14ac:dyDescent="0.2">
      <c r="A196" s="53">
        <v>34</v>
      </c>
      <c r="B196" s="232" t="s">
        <v>436</v>
      </c>
      <c r="C196" s="50" t="s">
        <v>437</v>
      </c>
      <c r="D196" s="51">
        <f t="shared" ref="D196:E196" si="44">D197+D202+D210</f>
        <v>14592.810000000001</v>
      </c>
      <c r="E196" s="51">
        <f t="shared" si="44"/>
        <v>10037.780000000001</v>
      </c>
      <c r="F196" s="52">
        <f t="shared" si="31"/>
        <v>68.785792455325605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11932.11</v>
      </c>
      <c r="E202" s="51">
        <f t="shared" si="46"/>
        <v>7504.89</v>
      </c>
      <c r="F202" s="52">
        <f t="shared" si="31"/>
        <v>62.896587443461385</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11932.11</v>
      </c>
      <c r="E204" s="242">
        <v>7504.89</v>
      </c>
      <c r="F204" s="52">
        <f t="shared" si="31"/>
        <v>62.896587443461385</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2660.7</v>
      </c>
      <c r="E210" s="51">
        <f t="shared" si="47"/>
        <v>2532.8900000000003</v>
      </c>
      <c r="F210" s="52">
        <f t="shared" si="31"/>
        <v>95.196376893298776</v>
      </c>
    </row>
    <row r="211" spans="1:6" ht="12.75" customHeight="1" x14ac:dyDescent="0.2">
      <c r="A211" s="53">
        <v>3431</v>
      </c>
      <c r="B211" s="232" t="s">
        <v>466</v>
      </c>
      <c r="C211" s="50" t="s">
        <v>467</v>
      </c>
      <c r="D211" s="242">
        <v>1829.23</v>
      </c>
      <c r="E211" s="242">
        <v>1676.44</v>
      </c>
      <c r="F211" s="52">
        <f t="shared" si="31"/>
        <v>91.647305150254482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0.03</v>
      </c>
      <c r="E213" s="242">
        <v>0</v>
      </c>
      <c r="F213" s="52">
        <f t="shared" si="31"/>
        <v>0</v>
      </c>
    </row>
    <row r="214" spans="1:6" ht="12.75" customHeight="1" x14ac:dyDescent="0.2">
      <c r="A214" s="53">
        <v>3434</v>
      </c>
      <c r="B214" s="85" t="s">
        <v>472</v>
      </c>
      <c r="C214" s="50" t="s">
        <v>473</v>
      </c>
      <c r="D214" s="242">
        <v>831.44</v>
      </c>
      <c r="E214" s="242">
        <v>856.45</v>
      </c>
      <c r="F214" s="52">
        <f t="shared" si="31"/>
        <v>103.0080342538247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29024.75</v>
      </c>
      <c r="E252" s="51">
        <f t="shared" si="63"/>
        <v>26571.81</v>
      </c>
      <c r="F252" s="52">
        <f t="shared" ref="F252:F258" si="64">IF(D252&lt;&gt;0,IF(E252/D252&gt;=100,"&gt;&gt;100",E252/D252*100),"-")</f>
        <v>91.548798869929982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29024.75</v>
      </c>
      <c r="E259" s="51">
        <f t="shared" si="66"/>
        <v>26571.81</v>
      </c>
      <c r="F259" s="52">
        <f t="shared" ref="F259:F262" si="67">IF(D259&lt;&gt;0,IF(E259/D259&gt;=100,"&gt;&gt;100",E259/D259*100),"-")</f>
        <v>91.548798869929982</v>
      </c>
    </row>
    <row r="260" spans="1:6" ht="12.75" customHeight="1" x14ac:dyDescent="0.2">
      <c r="A260" s="53">
        <v>3721</v>
      </c>
      <c r="B260" s="85" t="s">
        <v>560</v>
      </c>
      <c r="C260" s="50" t="s">
        <v>561</v>
      </c>
      <c r="D260" s="242">
        <v>29024.75</v>
      </c>
      <c r="E260" s="242">
        <v>26571.81</v>
      </c>
      <c r="F260" s="52">
        <f t="shared" si="67"/>
        <v>91.548798869929982</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48824.340000000004</v>
      </c>
      <c r="E263" s="51">
        <f t="shared" si="68"/>
        <v>58115.94</v>
      </c>
      <c r="F263" s="52">
        <f t="shared" ref="F263:F267" si="69">IF(D263&lt;&gt;0,IF(E263/D263&gt;=100,"&gt;&gt;100",E263/D263*100),"-")</f>
        <v>119.03067199679505</v>
      </c>
    </row>
    <row r="264" spans="1:6" ht="12.75" customHeight="1" x14ac:dyDescent="0.2">
      <c r="A264" s="53">
        <v>381</v>
      </c>
      <c r="B264" s="85" t="s">
        <v>568</v>
      </c>
      <c r="C264" s="50" t="s">
        <v>569</v>
      </c>
      <c r="D264" s="51">
        <f t="shared" ref="D264:E264" si="70">SUM(D265:D267)</f>
        <v>48487.26</v>
      </c>
      <c r="E264" s="51">
        <f t="shared" si="70"/>
        <v>57898.98</v>
      </c>
      <c r="F264" s="52">
        <f t="shared" si="69"/>
        <v>119.4107070599576</v>
      </c>
    </row>
    <row r="265" spans="1:6" ht="12.75" customHeight="1" x14ac:dyDescent="0.2">
      <c r="A265" s="53">
        <v>3811</v>
      </c>
      <c r="B265" s="85" t="s">
        <v>570</v>
      </c>
      <c r="C265" s="50" t="s">
        <v>571</v>
      </c>
      <c r="D265" s="242">
        <v>48487.26</v>
      </c>
      <c r="E265" s="242">
        <v>57898.98</v>
      </c>
      <c r="F265" s="52">
        <f t="shared" si="69"/>
        <v>119.4107070599576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337.08</v>
      </c>
      <c r="E279" s="51">
        <f t="shared" si="75"/>
        <v>216.96</v>
      </c>
      <c r="F279" s="52">
        <f t="shared" si="74"/>
        <v>64.364542541829834</v>
      </c>
    </row>
    <row r="280" spans="1:6" ht="24" x14ac:dyDescent="0.2">
      <c r="A280" s="53">
        <v>3861</v>
      </c>
      <c r="B280" s="85" t="s">
        <v>599</v>
      </c>
      <c r="C280" s="50" t="s">
        <v>600</v>
      </c>
      <c r="D280" s="242">
        <v>337.08</v>
      </c>
      <c r="E280" s="242">
        <v>216.96</v>
      </c>
      <c r="F280" s="52">
        <f t="shared" si="74"/>
        <v>64.364542541829834</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384523.34</v>
      </c>
      <c r="E289" s="51">
        <f t="shared" si="79"/>
        <v>459600.61000000004</v>
      </c>
      <c r="F289" s="52">
        <f t="shared" si="76"/>
        <v>119.5247627881314</v>
      </c>
    </row>
    <row r="290" spans="1:6" ht="12.75" customHeight="1" x14ac:dyDescent="0.2">
      <c r="A290" s="53" t="s">
        <v>609</v>
      </c>
      <c r="B290" s="85" t="s">
        <v>620</v>
      </c>
      <c r="C290" s="50" t="s">
        <v>621</v>
      </c>
      <c r="D290" s="51">
        <f>IF(D6&gt;=D289,D6-D289,0)</f>
        <v>677598.82000000007</v>
      </c>
      <c r="E290" s="51">
        <f>IF(E6&gt;=E289,E6-E289,0)</f>
        <v>780708.76</v>
      </c>
      <c r="F290" s="52">
        <f t="shared" si="76"/>
        <v>115.21695979340696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14211.88</v>
      </c>
      <c r="E292" s="242">
        <v>12904.84</v>
      </c>
      <c r="F292" s="52">
        <f t="shared" si="76"/>
        <v>90.803187192686678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550.14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550.14</v>
      </c>
      <c r="E299" s="51">
        <f t="shared" si="82"/>
        <v>0</v>
      </c>
      <c r="F299" s="52">
        <f t="shared" si="81"/>
        <v>0</v>
      </c>
    </row>
    <row r="300" spans="1:6" ht="24" x14ac:dyDescent="0.2">
      <c r="A300" s="53">
        <v>711</v>
      </c>
      <c r="B300" s="85" t="s">
        <v>639</v>
      </c>
      <c r="C300" s="50" t="s">
        <v>640</v>
      </c>
      <c r="D300" s="51">
        <f t="shared" ref="D300:E300" si="83">SUM(D301:D303)</f>
        <v>550.14</v>
      </c>
      <c r="E300" s="51">
        <f t="shared" si="83"/>
        <v>0</v>
      </c>
      <c r="F300" s="52">
        <f t="shared" si="81"/>
        <v>0</v>
      </c>
    </row>
    <row r="301" spans="1:6" ht="12.75" customHeight="1" x14ac:dyDescent="0.2">
      <c r="A301" s="53">
        <v>7111</v>
      </c>
      <c r="B301" s="85" t="s">
        <v>641</v>
      </c>
      <c r="C301" s="50" t="s">
        <v>642</v>
      </c>
      <c r="D301" s="242">
        <v>550.14</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517680.81</v>
      </c>
      <c r="E350" s="51">
        <f t="shared" si="95"/>
        <v>239595.9</v>
      </c>
      <c r="F350" s="52">
        <f t="shared" si="81"/>
        <v>46.282553915799966</v>
      </c>
    </row>
    <row r="351" spans="1:6" ht="12.75" customHeight="1" x14ac:dyDescent="0.2">
      <c r="A351" s="53">
        <v>41</v>
      </c>
      <c r="B351" s="85" t="s">
        <v>741</v>
      </c>
      <c r="C351" s="50" t="s">
        <v>742</v>
      </c>
      <c r="D351" s="51">
        <f t="shared" ref="D351:E351" si="96">D352+D356</f>
        <v>0</v>
      </c>
      <c r="E351" s="51">
        <f t="shared" si="96"/>
        <v>5972.54</v>
      </c>
      <c r="F351" s="52" t="str">
        <f t="shared" si="81"/>
        <v>-</v>
      </c>
    </row>
    <row r="352" spans="1:6" ht="12.75" customHeight="1" x14ac:dyDescent="0.2">
      <c r="A352" s="53">
        <v>411</v>
      </c>
      <c r="B352" s="85" t="s">
        <v>743</v>
      </c>
      <c r="C352" s="50" t="s">
        <v>744</v>
      </c>
      <c r="D352" s="51">
        <f t="shared" ref="D352:E352" si="97">SUM(D353:D355)</f>
        <v>0</v>
      </c>
      <c r="E352" s="51">
        <f t="shared" si="97"/>
        <v>5972.54</v>
      </c>
      <c r="F352" s="52" t="str">
        <f t="shared" si="81"/>
        <v>-</v>
      </c>
    </row>
    <row r="353" spans="1:6" ht="12.75" customHeight="1" x14ac:dyDescent="0.2">
      <c r="A353" s="53">
        <v>4111</v>
      </c>
      <c r="B353" s="85" t="s">
        <v>641</v>
      </c>
      <c r="C353" s="50" t="s">
        <v>745</v>
      </c>
      <c r="D353" s="242">
        <v>0</v>
      </c>
      <c r="E353" s="242">
        <v>5972.54</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517680.81</v>
      </c>
      <c r="E363" s="51">
        <f t="shared" si="99"/>
        <v>233623.36</v>
      </c>
      <c r="F363" s="52">
        <f t="shared" si="81"/>
        <v>45.1288430026989</v>
      </c>
    </row>
    <row r="364" spans="1:6" ht="12.75" customHeight="1" x14ac:dyDescent="0.2">
      <c r="A364" s="53">
        <v>421</v>
      </c>
      <c r="B364" s="85" t="s">
        <v>759</v>
      </c>
      <c r="C364" s="50" t="s">
        <v>760</v>
      </c>
      <c r="D364" s="51">
        <f t="shared" ref="D364:E364" si="100">SUM(D365:D368)</f>
        <v>412274.33999999997</v>
      </c>
      <c r="E364" s="51">
        <f t="shared" si="100"/>
        <v>208414.44999999998</v>
      </c>
      <c r="F364" s="52">
        <f t="shared" si="81"/>
        <v>50.552370055337427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80009.87</v>
      </c>
      <c r="E366" s="242">
        <v>114447.51</v>
      </c>
      <c r="F366" s="52">
        <f t="shared" si="81"/>
        <v>143.0417397253614</v>
      </c>
    </row>
    <row r="367" spans="1:6" ht="12.75" customHeight="1" x14ac:dyDescent="0.2">
      <c r="A367" s="53">
        <v>4213</v>
      </c>
      <c r="B367" s="85" t="s">
        <v>669</v>
      </c>
      <c r="C367" s="50" t="s">
        <v>763</v>
      </c>
      <c r="D367" s="242">
        <v>0</v>
      </c>
      <c r="E367" s="242">
        <v>26702.28</v>
      </c>
      <c r="F367" s="52" t="str">
        <f t="shared" si="81"/>
        <v>-</v>
      </c>
    </row>
    <row r="368" spans="1:6" ht="12.75" customHeight="1" x14ac:dyDescent="0.2">
      <c r="A368" s="53">
        <v>4214</v>
      </c>
      <c r="B368" s="85" t="s">
        <v>671</v>
      </c>
      <c r="C368" s="50" t="s">
        <v>764</v>
      </c>
      <c r="D368" s="242">
        <v>332264.46999999997</v>
      </c>
      <c r="E368" s="242">
        <v>67264.66</v>
      </c>
      <c r="F368" s="52">
        <f t="shared" si="81"/>
        <v>20.244313212303446</v>
      </c>
    </row>
    <row r="369" spans="1:6" ht="12.75" customHeight="1" x14ac:dyDescent="0.2">
      <c r="A369" s="53">
        <v>422</v>
      </c>
      <c r="B369" s="85" t="s">
        <v>765</v>
      </c>
      <c r="C369" s="50" t="s">
        <v>766</v>
      </c>
      <c r="D369" s="51">
        <f t="shared" ref="D369:E369" si="101">SUM(D370:D377)</f>
        <v>84784.670000000013</v>
      </c>
      <c r="E369" s="51">
        <f t="shared" si="101"/>
        <v>4703.03</v>
      </c>
      <c r="F369" s="52">
        <f t="shared" si="81"/>
        <v>5.5470287258297981</v>
      </c>
    </row>
    <row r="370" spans="1:6" ht="12.75" customHeight="1" x14ac:dyDescent="0.2">
      <c r="A370" s="53">
        <v>4221</v>
      </c>
      <c r="B370" s="85" t="s">
        <v>675</v>
      </c>
      <c r="C370" s="50" t="s">
        <v>767</v>
      </c>
      <c r="D370" s="242">
        <v>2877.63</v>
      </c>
      <c r="E370" s="242">
        <v>4703.03</v>
      </c>
      <c r="F370" s="52">
        <f t="shared" si="81"/>
        <v>163.43414545997922</v>
      </c>
    </row>
    <row r="371" spans="1:6" ht="12.75" customHeight="1" x14ac:dyDescent="0.2">
      <c r="A371" s="53">
        <v>4222</v>
      </c>
      <c r="B371" s="85" t="s">
        <v>768</v>
      </c>
      <c r="C371" s="50" t="s">
        <v>769</v>
      </c>
      <c r="D371" s="242">
        <v>76599.8</v>
      </c>
      <c r="E371" s="242">
        <v>0</v>
      </c>
      <c r="F371" s="52">
        <f t="shared" si="81"/>
        <v>0</v>
      </c>
    </row>
    <row r="372" spans="1:6" ht="12.75" customHeight="1" x14ac:dyDescent="0.2">
      <c r="A372" s="53">
        <v>4223</v>
      </c>
      <c r="B372" s="85" t="s">
        <v>679</v>
      </c>
      <c r="C372" s="50" t="s">
        <v>770</v>
      </c>
      <c r="D372" s="242">
        <v>3080.42</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2226.8200000000002</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20621.8</v>
      </c>
      <c r="E391" s="51">
        <f t="shared" si="105"/>
        <v>20505.879999999997</v>
      </c>
      <c r="F391" s="52">
        <f t="shared" si="81"/>
        <v>99.437876422038812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2438.7800000000002</v>
      </c>
      <c r="E393" s="242">
        <v>0</v>
      </c>
      <c r="F393" s="52">
        <f t="shared" si="81"/>
        <v>0</v>
      </c>
    </row>
    <row r="394" spans="1:6" ht="12.75" customHeight="1" x14ac:dyDescent="0.2">
      <c r="A394" s="53">
        <v>4263</v>
      </c>
      <c r="B394" s="85" t="s">
        <v>723</v>
      </c>
      <c r="C394" s="50" t="s">
        <v>798</v>
      </c>
      <c r="D394" s="242">
        <v>0</v>
      </c>
      <c r="E394" s="242">
        <v>4894.17</v>
      </c>
      <c r="F394" s="52" t="str">
        <f t="shared" si="81"/>
        <v>-</v>
      </c>
    </row>
    <row r="395" spans="1:6" ht="12.75" customHeight="1" x14ac:dyDescent="0.2">
      <c r="A395" s="53">
        <v>4264</v>
      </c>
      <c r="B395" s="85" t="s">
        <v>725</v>
      </c>
      <c r="C395" s="50" t="s">
        <v>799</v>
      </c>
      <c r="D395" s="242">
        <v>18183.02</v>
      </c>
      <c r="E395" s="242">
        <v>15611.71</v>
      </c>
      <c r="F395" s="52">
        <f t="shared" si="81"/>
        <v>85.85872973796431</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517130.67</v>
      </c>
      <c r="E408" s="51">
        <f t="shared" si="111"/>
        <v>239595.9</v>
      </c>
      <c r="F408" s="52">
        <f t="shared" si="81"/>
        <v>46.331790763831506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11102.32</v>
      </c>
      <c r="E410" s="242">
        <v>12421.38</v>
      </c>
      <c r="F410" s="52">
        <f t="shared" si="81"/>
        <v>111.88094019988614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1062672.3</v>
      </c>
      <c r="E412" s="51">
        <f>E6+E298</f>
        <v>1240309.3700000001</v>
      </c>
      <c r="F412" s="52">
        <f t="shared" si="81"/>
        <v>116.7160723018752</v>
      </c>
    </row>
    <row r="413" spans="1:6" ht="12.75" customHeight="1" x14ac:dyDescent="0.2">
      <c r="A413" s="53" t="s">
        <v>609</v>
      </c>
      <c r="B413" s="85" t="s">
        <v>832</v>
      </c>
      <c r="C413" s="50" t="s">
        <v>833</v>
      </c>
      <c r="D413" s="51">
        <f t="shared" ref="D413:E413" si="112">D289+D350</f>
        <v>902204.15</v>
      </c>
      <c r="E413" s="51">
        <f t="shared" si="112"/>
        <v>699196.51</v>
      </c>
      <c r="F413" s="52">
        <f t="shared" si="81"/>
        <v>77.498702483246177</v>
      </c>
    </row>
    <row r="414" spans="1:6" ht="12.75" customHeight="1" x14ac:dyDescent="0.2">
      <c r="A414" s="53" t="s">
        <v>609</v>
      </c>
      <c r="B414" s="85" t="s">
        <v>834</v>
      </c>
      <c r="C414" s="50" t="s">
        <v>835</v>
      </c>
      <c r="D414" s="51">
        <f t="shared" ref="D414:E414" si="113">IF(D412&gt;=D413,D412-D413,0)</f>
        <v>160468.15000000002</v>
      </c>
      <c r="E414" s="51">
        <f t="shared" si="113"/>
        <v>541112.8600000001</v>
      </c>
      <c r="F414" s="52">
        <f t="shared" si="81"/>
        <v>337.20888537694242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3109.5599999999995</v>
      </c>
      <c r="E416" s="51">
        <f t="shared" si="115"/>
        <v>483.46000000000095</v>
      </c>
      <c r="F416" s="52">
        <f t="shared" si="81"/>
        <v>15.547537272154294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39309.54</v>
      </c>
      <c r="E528" s="51">
        <f t="shared" si="148"/>
        <v>39309.54</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39309.54</v>
      </c>
      <c r="E593" s="51">
        <f t="shared" si="167"/>
        <v>39309.54</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39309.54</v>
      </c>
      <c r="E599" s="51">
        <f t="shared" si="169"/>
        <v>39309.54</v>
      </c>
      <c r="F599" s="52">
        <f t="shared" si="119"/>
        <v>100</v>
      </c>
    </row>
    <row r="600" spans="1:6" ht="12.75" customHeight="1" x14ac:dyDescent="0.2">
      <c r="A600" s="53">
        <v>5422</v>
      </c>
      <c r="B600" s="85" t="s">
        <v>1198</v>
      </c>
      <c r="C600" s="50" t="s">
        <v>1199</v>
      </c>
      <c r="D600" s="242">
        <v>39309.54</v>
      </c>
      <c r="E600" s="242">
        <v>39309.54</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39309.54</v>
      </c>
      <c r="E636" s="51">
        <f t="shared" si="179"/>
        <v>39309.54</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1062672.3</v>
      </c>
      <c r="E639" s="51">
        <f t="shared" si="180"/>
        <v>1240309.3700000001</v>
      </c>
      <c r="F639" s="52">
        <f t="shared" si="119"/>
        <v>116.7160723018752</v>
      </c>
    </row>
    <row r="640" spans="1:6" ht="12.75" customHeight="1" x14ac:dyDescent="0.2">
      <c r="A640" s="53" t="s">
        <v>609</v>
      </c>
      <c r="B640" s="85" t="s">
        <v>1278</v>
      </c>
      <c r="C640" s="50" t="s">
        <v>1279</v>
      </c>
      <c r="D640" s="51">
        <f t="shared" ref="D640:E640" si="181">D413+D528</f>
        <v>941513.69000000006</v>
      </c>
      <c r="E640" s="51">
        <f t="shared" si="181"/>
        <v>738506.05</v>
      </c>
      <c r="F640" s="52">
        <f t="shared" si="119"/>
        <v>78.438163761591184</v>
      </c>
    </row>
    <row r="641" spans="1:6" ht="12.75" customHeight="1" x14ac:dyDescent="0.2">
      <c r="A641" s="53" t="s">
        <v>609</v>
      </c>
      <c r="B641" s="85" t="s">
        <v>1280</v>
      </c>
      <c r="C641" s="50" t="s">
        <v>1281</v>
      </c>
      <c r="D641" s="51">
        <f t="shared" ref="D641:E641" si="182">IF(D639&gt;=D640,D639-D640,0)</f>
        <v>121158.60999999999</v>
      </c>
      <c r="E641" s="51">
        <f t="shared" si="182"/>
        <v>501803.32000000007</v>
      </c>
      <c r="F641" s="52">
        <f t="shared" si="119"/>
        <v>414.17058185134357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3109.5599999999995</v>
      </c>
      <c r="E643" s="51">
        <f t="shared" si="184"/>
        <v>483.46000000000095</v>
      </c>
      <c r="F643" s="52">
        <f t="shared" si="119"/>
        <v>15.547537272154294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124268.16999999998</v>
      </c>
      <c r="E645" s="51">
        <f t="shared" si="186"/>
        <v>502286.78000000009</v>
      </c>
      <c r="F645" s="52">
        <f t="shared" si="119"/>
        <v>404.1958451629248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270442.18</v>
      </c>
      <c r="E649" s="242">
        <v>89824.49</v>
      </c>
      <c r="F649" s="52">
        <f t="shared" ref="F649:F724" si="188">IF(D649&lt;&gt;0,IF(E649/D649&gt;=100,"&gt;&gt;100",E649/D649*100),"-")</f>
        <v>33.213935045191548</v>
      </c>
    </row>
    <row r="650" spans="1:6" ht="12.75" customHeight="1" x14ac:dyDescent="0.2">
      <c r="A650" s="53" t="s">
        <v>1297</v>
      </c>
      <c r="B650" s="85" t="s">
        <v>1298</v>
      </c>
      <c r="C650" s="50" t="s">
        <v>1297</v>
      </c>
      <c r="D650" s="242">
        <v>1243800.02</v>
      </c>
      <c r="E650" s="242">
        <v>1518119.18</v>
      </c>
      <c r="F650" s="52">
        <f t="shared" si="188"/>
        <v>122.05492487449871</v>
      </c>
    </row>
    <row r="651" spans="1:6" ht="12.75" customHeight="1" x14ac:dyDescent="0.2">
      <c r="A651" s="53" t="s">
        <v>1299</v>
      </c>
      <c r="B651" s="85" t="s">
        <v>1300</v>
      </c>
      <c r="C651" s="50" t="s">
        <v>1299</v>
      </c>
      <c r="D651" s="242">
        <v>1372455.67</v>
      </c>
      <c r="E651" s="242">
        <v>1469696.99</v>
      </c>
      <c r="F651" s="52">
        <f t="shared" si="188"/>
        <v>107.08520662091767</v>
      </c>
    </row>
    <row r="652" spans="1:6" ht="24" x14ac:dyDescent="0.2">
      <c r="A652" s="53">
        <v>11</v>
      </c>
      <c r="B652" s="85" t="s">
        <v>1301</v>
      </c>
      <c r="C652" s="50" t="s">
        <v>1302</v>
      </c>
      <c r="D652" s="51">
        <f t="shared" ref="D652:E652" si="189">+D649+D650-D651</f>
        <v>141786.53000000003</v>
      </c>
      <c r="E652" s="51">
        <f t="shared" si="189"/>
        <v>138246.67999999993</v>
      </c>
      <c r="F652" s="52">
        <f t="shared" si="188"/>
        <v>97.503394715986005</v>
      </c>
    </row>
    <row r="653" spans="1:6" ht="24" x14ac:dyDescent="0.2">
      <c r="A653" s="53" t="s">
        <v>609</v>
      </c>
      <c r="B653" s="85" t="s">
        <v>1303</v>
      </c>
      <c r="C653" s="50" t="s">
        <v>1304</v>
      </c>
      <c r="D653" s="262">
        <v>4</v>
      </c>
      <c r="E653" s="262">
        <v>17</v>
      </c>
      <c r="F653" s="52">
        <f t="shared" si="188"/>
        <v>425</v>
      </c>
    </row>
    <row r="654" spans="1:6" ht="24" x14ac:dyDescent="0.2">
      <c r="A654" s="53" t="s">
        <v>609</v>
      </c>
      <c r="B654" s="85" t="s">
        <v>1305</v>
      </c>
      <c r="C654" s="50" t="s">
        <v>1306</v>
      </c>
      <c r="D654" s="262">
        <v>14</v>
      </c>
      <c r="E654" s="262">
        <v>14</v>
      </c>
      <c r="F654" s="52">
        <f t="shared" si="188"/>
        <v>100</v>
      </c>
    </row>
    <row r="655" spans="1:6" ht="12.75" customHeight="1" x14ac:dyDescent="0.2">
      <c r="A655" s="53" t="s">
        <v>609</v>
      </c>
      <c r="B655" s="85" t="s">
        <v>1307</v>
      </c>
      <c r="C655" s="50" t="s">
        <v>1308</v>
      </c>
      <c r="D655" s="262">
        <v>4</v>
      </c>
      <c r="E655" s="262">
        <v>17</v>
      </c>
      <c r="F655" s="52">
        <f t="shared" si="188"/>
        <v>425</v>
      </c>
    </row>
    <row r="656" spans="1:6" ht="12.75" customHeight="1" x14ac:dyDescent="0.2">
      <c r="A656" s="53" t="s">
        <v>609</v>
      </c>
      <c r="B656" s="85" t="s">
        <v>1309</v>
      </c>
      <c r="C656" s="50" t="s">
        <v>1310</v>
      </c>
      <c r="D656" s="262">
        <v>10</v>
      </c>
      <c r="E656" s="262">
        <v>10</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267498.21000000002</v>
      </c>
      <c r="E661" s="242">
        <v>375009.52</v>
      </c>
      <c r="F661" s="52">
        <f t="shared" si="188"/>
        <v>140.19141286964125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19389.97</v>
      </c>
      <c r="E665" s="242">
        <v>248620.49</v>
      </c>
      <c r="F665" s="52">
        <f t="shared" si="188"/>
        <v>1282.2118342627655</v>
      </c>
    </row>
    <row r="666" spans="1:6" ht="12.75" customHeight="1" x14ac:dyDescent="0.2">
      <c r="A666" s="53">
        <v>63322</v>
      </c>
      <c r="B666" s="85" t="s">
        <v>1330</v>
      </c>
      <c r="C666" s="50" t="s">
        <v>1331</v>
      </c>
      <c r="D666" s="242">
        <v>0</v>
      </c>
      <c r="E666" s="242">
        <v>1500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195591.77</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24744.07</v>
      </c>
      <c r="E694" s="242">
        <v>0</v>
      </c>
      <c r="F694" s="52">
        <f t="shared" si="188"/>
        <v>0</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82163.350000000006</v>
      </c>
      <c r="E698" s="242">
        <v>122157.06</v>
      </c>
      <c r="F698" s="52">
        <f t="shared" si="188"/>
        <v>148.67585121590099</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9381.43</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3599.58</v>
      </c>
      <c r="E718" s="242">
        <v>5643.05</v>
      </c>
      <c r="F718" s="52">
        <f t="shared" si="188"/>
        <v>156.76967868473545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262.79000000000002</v>
      </c>
      <c r="E720" s="242">
        <v>394.2</v>
      </c>
      <c r="F720" s="52">
        <f t="shared" si="188"/>
        <v>150.00570797975567</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2922.4</v>
      </c>
      <c r="E722" s="242">
        <v>925.15</v>
      </c>
      <c r="F722" s="52">
        <f t="shared" si="188"/>
        <v>31.657199562003829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4925.59</v>
      </c>
      <c r="E725" s="242">
        <v>4717.21</v>
      </c>
      <c r="F725" s="52">
        <f t="shared" ref="F725:F979" si="190">IF(D725&lt;&gt;0,IF(E725/D725&gt;=100,"&gt;&gt;100",E725/D725*100),"-")</f>
        <v>95.769440818257294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11932.11</v>
      </c>
      <c r="E739" s="242">
        <v>7504.89</v>
      </c>
      <c r="F739" s="52">
        <f t="shared" si="190"/>
        <v>62.896587443461385</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14093.43</v>
      </c>
      <c r="E816" s="242">
        <v>15750.15</v>
      </c>
      <c r="F816" s="52">
        <f t="shared" si="190"/>
        <v>111.75526468716275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6967.95</v>
      </c>
      <c r="E818" s="242">
        <v>6840</v>
      </c>
      <c r="F818" s="52">
        <f t="shared" si="190"/>
        <v>98.163735388457155</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7963.37</v>
      </c>
      <c r="E821" s="242">
        <v>3981.66</v>
      </c>
      <c r="F821" s="52">
        <f t="shared" si="190"/>
        <v>49.999686062558943</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337.08</v>
      </c>
      <c r="E830" s="242">
        <v>216.96</v>
      </c>
      <c r="F830" s="52">
        <f t="shared" si="190"/>
        <v>64.364542541829834</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39309.54</v>
      </c>
      <c r="E947" s="242">
        <v>3909.54</v>
      </c>
      <c r="F947" s="52">
        <f t="shared" si="190"/>
        <v>9.9455246741630656</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1469020.21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771813.02000000014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532217.12000000011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211268.65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128552.54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1359.53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10582.65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180453.75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239595.9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1265594.73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557710.5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202238.68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138179.31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1742.08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10855.46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204694.97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668574.68999999994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39309.54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39309.54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975238.5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975238.5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79596.820000000007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70141.27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825500.41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6</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36820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2023-07-07T09:34:32Z</cp:lastPrinted>
  <dcterms:created xsi:type="dcterms:W3CDTF">2022-04-01T05:14:30Z</dcterms:created>
  <dcterms:modified xsi:type="dcterms:W3CDTF">2023-07-07T10:06:47Z</dcterms:modified>
</cp:coreProperties>
</file>